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30" windowWidth="20415" windowHeight="8010" activeTab="0"/>
  </bookViews>
  <sheets>
    <sheet name="1,00 dom" sheetId="1" r:id="rId1"/>
    <sheet name="1,10 dom" sheetId="2" r:id="rId2"/>
    <sheet name="140 dom" sheetId="3" r:id="rId3"/>
    <sheet name="130 dom" sheetId="4" r:id="rId4"/>
    <sheet name="120 dom" sheetId="5" r:id="rId5"/>
  </sheets>
  <definedNames/>
  <calcPr fullCalcOnLoad="1"/>
</workbook>
</file>

<file path=xl/sharedStrings.xml><?xml version="1.0" encoding="utf-8"?>
<sst xmlns="http://schemas.openxmlformats.org/spreadsheetml/2006/main" count="763" uniqueCount="373">
  <si>
    <t>Nº</t>
  </si>
  <si>
    <t>CONCORRENTE</t>
  </si>
  <si>
    <t>CAVALO / PROPIETÁRIO</t>
  </si>
  <si>
    <t>CAT.</t>
  </si>
  <si>
    <t>ENT.</t>
  </si>
  <si>
    <t>Faltas</t>
  </si>
  <si>
    <t>Dif</t>
  </si>
  <si>
    <t>TEMPO</t>
  </si>
  <si>
    <t>Total</t>
  </si>
  <si>
    <t>CL.</t>
  </si>
  <si>
    <t>Ti</t>
  </si>
  <si>
    <t>Tc</t>
  </si>
  <si>
    <t>Ext</t>
  </si>
  <si>
    <t>Veloc.</t>
  </si>
  <si>
    <t>Amador Top</t>
  </si>
  <si>
    <t>Julia Coutinho Ferreira</t>
  </si>
  <si>
    <t>Bruno Cedrola Sá Grise</t>
  </si>
  <si>
    <t>Jovem Cavaleiro Top</t>
  </si>
  <si>
    <t>SHMG</t>
  </si>
  <si>
    <t>Felipe Lopes Morgan</t>
  </si>
  <si>
    <t>Leonardo Martins</t>
  </si>
  <si>
    <t>CHCJF</t>
  </si>
  <si>
    <t>Ricardo Moura</t>
  </si>
  <si>
    <t>VHRG</t>
  </si>
  <si>
    <t>André Frauches</t>
  </si>
  <si>
    <t>Yucatan</t>
  </si>
  <si>
    <t>Jovem Cavaleiro</t>
  </si>
  <si>
    <t>Aberta</t>
  </si>
  <si>
    <t>João Júlio Bastos</t>
  </si>
  <si>
    <t>Master A</t>
  </si>
  <si>
    <t>Amador A</t>
  </si>
  <si>
    <t>Rafael Paulino Leite</t>
  </si>
  <si>
    <t>Jovem Cavaleiro A</t>
  </si>
  <si>
    <t>Carlos Alberto Sá Grise</t>
  </si>
  <si>
    <t>Inverno</t>
  </si>
  <si>
    <t>Amador B</t>
  </si>
  <si>
    <t>QH Red</t>
  </si>
  <si>
    <t>João Vitor Amaral</t>
  </si>
  <si>
    <t>Legat TW</t>
  </si>
  <si>
    <t>Salamandra Balobino</t>
  </si>
  <si>
    <t>Danger Itapuã</t>
  </si>
  <si>
    <t>Raissa Sobrinho Homem</t>
  </si>
  <si>
    <t>Master B</t>
  </si>
  <si>
    <t>Preta Gil</t>
  </si>
  <si>
    <t>Duka M</t>
  </si>
  <si>
    <t>Brioso Itapuã</t>
  </si>
  <si>
    <t xml:space="preserve">CAVALO </t>
  </si>
  <si>
    <t>Cepel</t>
  </si>
  <si>
    <t>Chevals</t>
  </si>
  <si>
    <t>Bruno Maurelli</t>
  </si>
  <si>
    <t>Rodrigo Moura Rocha</t>
  </si>
  <si>
    <t>Sênior</t>
  </si>
  <si>
    <t>Marcos da Silva Fernandes</t>
  </si>
  <si>
    <t>Ana Carolina Cançado de Andrade</t>
  </si>
  <si>
    <t>Sênior Especial</t>
  </si>
  <si>
    <t>Leonardo André Alves de Souza</t>
  </si>
  <si>
    <t>Master Top</t>
  </si>
  <si>
    <t>Miss Libero</t>
  </si>
  <si>
    <t>Henrique Rocha Lobo</t>
  </si>
  <si>
    <t>Camila Cançado de Albuquerque</t>
  </si>
  <si>
    <t>Altura: 1,30m x 1,60m. Velocidade 350m/min. Pista de Areia.</t>
  </si>
  <si>
    <t>Juliana Castro Lima</t>
  </si>
  <si>
    <t>Careta G</t>
  </si>
  <si>
    <t>Flavio Luiz Figueiredo</t>
  </si>
  <si>
    <t>Pré-Mirim</t>
  </si>
  <si>
    <t>Sebastião Barroso</t>
  </si>
  <si>
    <t>Camperville</t>
  </si>
  <si>
    <t>Candy Ritter do Feroleto</t>
  </si>
  <si>
    <t>Word Leader</t>
  </si>
  <si>
    <t>Self</t>
  </si>
  <si>
    <t>Jan Van Der Strich</t>
  </si>
  <si>
    <t>Forever</t>
  </si>
  <si>
    <t>André Moura</t>
  </si>
  <si>
    <t>Bruna Fiche</t>
  </si>
  <si>
    <t>Luiz Felipe Prudente</t>
  </si>
  <si>
    <t>1B</t>
  </si>
  <si>
    <t>1A</t>
  </si>
  <si>
    <t>CAT</t>
  </si>
  <si>
    <t>Fabricio Reis Salgado</t>
  </si>
  <si>
    <t>Adel Silver</t>
  </si>
  <si>
    <t>Gabriela Marinho</t>
  </si>
  <si>
    <t>Lucas de Esquivel Dias Brandão</t>
  </si>
  <si>
    <t>Butterfly</t>
  </si>
  <si>
    <t>Ana Victoria Vasconcelos</t>
  </si>
  <si>
    <t>Paulo Sergio Nunes</t>
  </si>
  <si>
    <t>Leoncita 3K</t>
  </si>
  <si>
    <t>10A</t>
  </si>
  <si>
    <t>1D</t>
  </si>
  <si>
    <t>Poason</t>
  </si>
  <si>
    <t>1C</t>
  </si>
  <si>
    <t>Rafael Moura</t>
  </si>
  <si>
    <t>Glascow</t>
  </si>
  <si>
    <t>Amador</t>
  </si>
  <si>
    <t>Angelo Stoll</t>
  </si>
  <si>
    <t>Fernando Lobo</t>
  </si>
  <si>
    <t>César Lobo</t>
  </si>
  <si>
    <t>João Pedro Lambertucci</t>
  </si>
  <si>
    <t>Nutreal elegantana</t>
  </si>
  <si>
    <t xml:space="preserve"> NUTREAL</t>
  </si>
  <si>
    <t xml:space="preserve">Aberta </t>
  </si>
  <si>
    <t>CHEVALS</t>
  </si>
  <si>
    <t>Laura Frauches</t>
  </si>
  <si>
    <t>Poliander JMEN</t>
  </si>
  <si>
    <t>HFG Carlson</t>
  </si>
  <si>
    <t>Haras FG</t>
  </si>
  <si>
    <t xml:space="preserve"> Aberta </t>
  </si>
  <si>
    <t>Sergio Marins</t>
  </si>
  <si>
    <t>CHJR Big Apple</t>
  </si>
  <si>
    <t xml:space="preserve">CHJR </t>
  </si>
  <si>
    <t>Pedro Paulo Lacerda</t>
  </si>
  <si>
    <t xml:space="preserve">CEPEL </t>
  </si>
  <si>
    <t>Leonardo Perdigao Morais</t>
  </si>
  <si>
    <t>Bilie Jean Cepel</t>
  </si>
  <si>
    <t xml:space="preserve"> Amador </t>
  </si>
  <si>
    <t>Heliana Fernanda A.Andrade</t>
  </si>
  <si>
    <t>DARTAGNAN</t>
  </si>
  <si>
    <t xml:space="preserve">CHEVALS </t>
  </si>
  <si>
    <t>Andre Viana Queiroga</t>
  </si>
  <si>
    <t>XAPURI</t>
  </si>
  <si>
    <t xml:space="preserve">CN 06 ANOS </t>
  </si>
  <si>
    <t>Marcos Da Silva Fernandes</t>
  </si>
  <si>
    <t>Silver Sea 3k</t>
  </si>
  <si>
    <t>Ralme TW</t>
  </si>
  <si>
    <t>Manege Pampulha</t>
  </si>
  <si>
    <t>Sergio Henrique Neves Marins</t>
  </si>
  <si>
    <t>Valiska</t>
  </si>
  <si>
    <t>Carataco Cepel JL Sitio Chuin</t>
  </si>
  <si>
    <t>Luiza Cathoud</t>
  </si>
  <si>
    <t xml:space="preserve"> Jovem Cavaleiro </t>
  </si>
  <si>
    <t>Quebranto 3k Duabelas</t>
  </si>
  <si>
    <t>Cristal</t>
  </si>
  <si>
    <t>Eric Gariglio Nahum</t>
  </si>
  <si>
    <t>Nikita la Cañada</t>
  </si>
  <si>
    <t>Tree Bien</t>
  </si>
  <si>
    <t>Lucas Frauches</t>
  </si>
  <si>
    <t>winde</t>
  </si>
  <si>
    <t>Moise du Paradis Cepel</t>
  </si>
  <si>
    <t>Leonardo Teixeira Bastos</t>
  </si>
  <si>
    <t>Dcaprio m</t>
  </si>
  <si>
    <t>Manege Del Rey</t>
  </si>
  <si>
    <t>Felipe Zandona Vieira</t>
  </si>
  <si>
    <t>GR Donatela</t>
  </si>
  <si>
    <t>Fazenda Camarão</t>
  </si>
  <si>
    <t xml:space="preserve">CN 06 Anos </t>
  </si>
  <si>
    <t>Paula de Oliveira Caixeta</t>
  </si>
  <si>
    <t>Leticia Gloor</t>
  </si>
  <si>
    <t>Hobama</t>
  </si>
  <si>
    <t>Anderson Lambertucci</t>
  </si>
  <si>
    <t>Nutreal Tom Cruise Paliskan Jmen</t>
  </si>
  <si>
    <t xml:space="preserve">Master </t>
  </si>
  <si>
    <t>Jose Ilceu Goncalves Rodrigues</t>
  </si>
  <si>
    <t>consul jmen</t>
  </si>
  <si>
    <t xml:space="preserve">SHMG </t>
  </si>
  <si>
    <t xml:space="preserve">Mirim </t>
  </si>
  <si>
    <t xml:space="preserve">Sênior A </t>
  </si>
  <si>
    <t>Walter Tolentino</t>
  </si>
  <si>
    <t>Marmaduke</t>
  </si>
  <si>
    <t>José Otávio de Vianna Vaz</t>
  </si>
  <si>
    <t>Peter Pan GMS</t>
  </si>
  <si>
    <t>Daniel Fernando Pezzuti</t>
  </si>
  <si>
    <t>chillie wind</t>
  </si>
  <si>
    <t>Premiere Calira Joter</t>
  </si>
  <si>
    <t>STREET BOY 3K</t>
  </si>
  <si>
    <t>Série 07 - Mirim,Jovem Cavaleiro,Amador,Master</t>
  </si>
  <si>
    <t>Cronômetro. Tabela A. Art. 238.2.1.</t>
  </si>
  <si>
    <t>Altura: 1,20m x 1,60m. Velocidade 350m/min. Pista de Areia.</t>
  </si>
  <si>
    <t>II Temporada Oficial FHMG 2012 Corrida dos Campeões - Chevals</t>
  </si>
  <si>
    <t>Domingo 01/04/2012</t>
  </si>
  <si>
    <t>Analice Lage</t>
  </si>
  <si>
    <t>Cezario JMen</t>
  </si>
  <si>
    <t>SAULO ROBERTO VELOSO ALVES TEIXEIRA</t>
  </si>
  <si>
    <t>Guilherme Balster Avelar</t>
  </si>
  <si>
    <t>Maruno</t>
  </si>
  <si>
    <t>Cia do Salto</t>
  </si>
  <si>
    <t>CHJR</t>
  </si>
  <si>
    <t>RAMIRO RODRIGUES</t>
  </si>
  <si>
    <t>RAFFAELO</t>
  </si>
  <si>
    <t>CEPEL</t>
  </si>
  <si>
    <t>Joao Júlio Bastos</t>
  </si>
  <si>
    <t xml:space="preserve">Callyca </t>
  </si>
  <si>
    <t>jose ilceu goncalves rodrigues</t>
  </si>
  <si>
    <t>Pedro Henrique Amato Pena</t>
  </si>
  <si>
    <t>rosada jmen</t>
  </si>
  <si>
    <t>Ana Clara Amaral Arantes Boczar</t>
  </si>
  <si>
    <t>Aladin GV</t>
  </si>
  <si>
    <t>Paula xisto camara</t>
  </si>
  <si>
    <t>Umidwar v/h Juxschot Z</t>
  </si>
  <si>
    <t>Lm Chandon</t>
  </si>
  <si>
    <t>Ricardo Balster Avelar</t>
  </si>
  <si>
    <t>Apple Juice</t>
  </si>
  <si>
    <t>leonardo martins</t>
  </si>
  <si>
    <t>lm estarlit</t>
  </si>
  <si>
    <t>MANEGE LM</t>
  </si>
  <si>
    <t>CN 05 Anos</t>
  </si>
  <si>
    <t>OBELIX LATIN</t>
  </si>
  <si>
    <t>Sargento PMMG Gabriel Augusto Soares da Silva</t>
  </si>
  <si>
    <t>Panorama RCM</t>
  </si>
  <si>
    <t>PMMG</t>
  </si>
  <si>
    <t>Capitão PMMG Adeir José Moreira</t>
  </si>
  <si>
    <t>Patrulha RCM</t>
  </si>
  <si>
    <t>Ítalo Marcagnan</t>
  </si>
  <si>
    <t>BUGATTI</t>
  </si>
  <si>
    <t>B B King</t>
  </si>
  <si>
    <t>Okulala</t>
  </si>
  <si>
    <t>Andréa Gheller</t>
  </si>
  <si>
    <t>Faust de Raon</t>
  </si>
  <si>
    <t>qualiana imperio egipicio</t>
  </si>
  <si>
    <t>JJ Big Hed</t>
  </si>
  <si>
    <t>Eire Beltrao</t>
  </si>
  <si>
    <t>copellia</t>
  </si>
  <si>
    <t>GF Corcovado</t>
  </si>
  <si>
    <t>Paulo Marlow da Silva Andrade</t>
  </si>
  <si>
    <t>SAN DIEGO</t>
  </si>
  <si>
    <t>GOLDSTONE</t>
  </si>
  <si>
    <t>Ravena</t>
  </si>
  <si>
    <t>Cartie</t>
  </si>
  <si>
    <t>Gabriel Pessoa</t>
  </si>
  <si>
    <t>Nutreal Catarina</t>
  </si>
  <si>
    <t>Fernando Leonardo De Lima</t>
  </si>
  <si>
    <t>Nutreal Baroneza</t>
  </si>
  <si>
    <t>Mac Fly</t>
  </si>
  <si>
    <t>ivanildo paulino junior</t>
  </si>
  <si>
    <t>espartacus</t>
  </si>
  <si>
    <t>Cleona SJS</t>
  </si>
  <si>
    <t>LM Caspe</t>
  </si>
  <si>
    <t>Cantino Joter</t>
  </si>
  <si>
    <t>Sérgio Marins</t>
  </si>
  <si>
    <t>Albatroz</t>
  </si>
  <si>
    <t>11A</t>
  </si>
  <si>
    <t>GR Eros</t>
  </si>
  <si>
    <t>Série 06 - Pré-Mirim, Jovem Cavaleiro A, Amador A, Master A e Aberta</t>
  </si>
  <si>
    <t>Cronômetro. Tabela A. Art.238.2.1.</t>
  </si>
  <si>
    <t>Altura: 1,10m x 1,30m. Velocidade 350m/min. Pista de Areia.</t>
  </si>
  <si>
    <t>Série 06 - CN 05 anos</t>
  </si>
  <si>
    <t>Normal sem cronômetro, sem desempate, com tempo concedido. Tabela A. Art. 238.1.1</t>
  </si>
  <si>
    <t>Vitoria Rabello</t>
  </si>
  <si>
    <t>Queen Van Hert</t>
  </si>
  <si>
    <t>ESPRIT V/H HEZERHOF</t>
  </si>
  <si>
    <t xml:space="preserve"> Young Riders</t>
  </si>
  <si>
    <t>Rodrigo Sarmento</t>
  </si>
  <si>
    <t>Bijou</t>
  </si>
  <si>
    <t xml:space="preserve">Young Riders </t>
  </si>
  <si>
    <t>Land Insbruck</t>
  </si>
  <si>
    <t>Diamant Z Cepel JL Sitio Chuin</t>
  </si>
  <si>
    <t>Land Peter do Feroleto</t>
  </si>
  <si>
    <t>HFG Balthazar</t>
  </si>
  <si>
    <t>Tendez</t>
  </si>
  <si>
    <t>San Friese</t>
  </si>
  <si>
    <t>Riva Bella JMEN</t>
  </si>
  <si>
    <t xml:space="preserve">CHJR Baloudarc LF </t>
  </si>
  <si>
    <t>Série 09 - Sênior, Junior, Young Riders e Aberta</t>
  </si>
  <si>
    <t>Duas voltas. Tabela A. Art. 273.</t>
  </si>
  <si>
    <t>Altura: 1,40m x 1,50m. Velocidade 350m/min. Pista de Areia.</t>
  </si>
  <si>
    <t>GF Sheridan RJ</t>
  </si>
  <si>
    <t>CHJR Sidney Padua Pre Moldados</t>
  </si>
  <si>
    <t>Felipe Muzzi Lacerda</t>
  </si>
  <si>
    <t>Chicago Cepel JL Sitio Chuin</t>
  </si>
  <si>
    <t xml:space="preserve"> Pré-Junior</t>
  </si>
  <si>
    <t>Pedro Salgado</t>
  </si>
  <si>
    <t>Keops</t>
  </si>
  <si>
    <t>Filhote II Equittar</t>
  </si>
  <si>
    <t>Zeta Jones VDL</t>
  </si>
  <si>
    <t>BF Rembrandt Drogavet</t>
  </si>
  <si>
    <t>Cobochon J Men</t>
  </si>
  <si>
    <t xml:space="preserve"> Sênior Especial</t>
  </si>
  <si>
    <t>Luísa Alvim Jota</t>
  </si>
  <si>
    <t>Ágatha Aragon</t>
  </si>
  <si>
    <t>Inspectro Tok</t>
  </si>
  <si>
    <t>Sérgio Mourão</t>
  </si>
  <si>
    <t>Tiffany Simply</t>
  </si>
  <si>
    <t>Série 08 - Sênior Especial, Pré-Júnior, Jovem Cavaleiro Top Amador Top, Master Top, CN 07 anos e Aberta</t>
  </si>
  <si>
    <t>Ramiro Rodrigues</t>
  </si>
  <si>
    <t>Virgulino</t>
  </si>
  <si>
    <t>Qualiana</t>
  </si>
  <si>
    <t>Guilherme Rabello</t>
  </si>
  <si>
    <t>Jovem Cavaleiro B</t>
  </si>
  <si>
    <t>Sargento PMMG Marcos ANDRADE de Oliveira</t>
  </si>
  <si>
    <t>Tango RCM</t>
  </si>
  <si>
    <t>Juliana Vieira Dumas</t>
  </si>
  <si>
    <t>JJ Big Head</t>
  </si>
  <si>
    <t>WANDERSON ALVES PEREIRA</t>
  </si>
  <si>
    <t>VOANDO ALTO</t>
  </si>
  <si>
    <t>Sgt PM GABRIEL Augusto Soares da Silva</t>
  </si>
  <si>
    <t>Olimpo RCM</t>
  </si>
  <si>
    <t>Lidia  Patricia Funchs</t>
  </si>
  <si>
    <t>Mini-Mirim</t>
  </si>
  <si>
    <t>LAIS MENDONÇA DE MOURA</t>
  </si>
  <si>
    <t>PALOMA VICTORY</t>
  </si>
  <si>
    <t>8A</t>
  </si>
  <si>
    <t>Daniel Queiroz</t>
  </si>
  <si>
    <t>Barbara Machado</t>
  </si>
  <si>
    <t>Stuart</t>
  </si>
  <si>
    <t>Leonardo Rabelo Lessa</t>
  </si>
  <si>
    <t>Provence</t>
  </si>
  <si>
    <t>Tayanne Lovaglio Corbani</t>
  </si>
  <si>
    <t>Haudy Latin</t>
  </si>
  <si>
    <t>Ten PM Frederico ARRUDA Costa</t>
  </si>
  <si>
    <t>Orquídea RCM</t>
  </si>
  <si>
    <t>Márcia Adriane da Silva Lima</t>
  </si>
  <si>
    <t>Ifs</t>
  </si>
  <si>
    <t>Miramis de la Cabaña</t>
  </si>
  <si>
    <t>Lucas Portela Perdigao Morais</t>
  </si>
  <si>
    <t>Wau Cepel</t>
  </si>
  <si>
    <t>Favorita</t>
  </si>
  <si>
    <t>Ventania RCM</t>
  </si>
  <si>
    <t>Capitão PMMG ADEIR José Moreira</t>
  </si>
  <si>
    <t>Valentia RCM</t>
  </si>
  <si>
    <t>Cb PM Adelson Imar FERREIRA</t>
  </si>
  <si>
    <t>Vaidoso RCM</t>
  </si>
  <si>
    <t>Cavalos Novos 04 anos</t>
  </si>
  <si>
    <t>SL Legado</t>
  </si>
  <si>
    <t>Gabriel kayan soares magalhães</t>
  </si>
  <si>
    <t>Hana x</t>
  </si>
  <si>
    <t>Nutreal franco dacord</t>
  </si>
  <si>
    <t>PAULA XISTO CAMARA</t>
  </si>
  <si>
    <t>IVVY XANGO</t>
  </si>
  <si>
    <t>Sargento PMMG Marcos Andrade de Oliveira</t>
  </si>
  <si>
    <t>Queda RCM</t>
  </si>
  <si>
    <t>União RCM</t>
  </si>
  <si>
    <t>João Victor Cunha de Lima</t>
  </si>
  <si>
    <t>Elegante</t>
  </si>
  <si>
    <t>FF Barso</t>
  </si>
  <si>
    <t>Diego Rios Vieira</t>
  </si>
  <si>
    <t>NJD Pietrix Latin</t>
  </si>
  <si>
    <t>Francisco Gama</t>
  </si>
  <si>
    <t>Inschallah</t>
  </si>
  <si>
    <t>EXOTQLEE</t>
  </si>
  <si>
    <t>wagner ladeira(Ten Ladeira)</t>
  </si>
  <si>
    <t>Bamburro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</si>
  <si>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</si>
  <si>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</si>
  <si>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</si>
  <si>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</si>
  <si>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05 - CN 04 anos</t>
  </si>
  <si>
    <t>Normal, sem cronômetro, sem desempate, com tempo concedido. Tabela A. Art. 238.1.1</t>
  </si>
  <si>
    <t>I Volta</t>
  </si>
  <si>
    <t>II Volta</t>
  </si>
  <si>
    <t>N°</t>
  </si>
  <si>
    <t>FF</t>
  </si>
  <si>
    <t>1a</t>
  </si>
  <si>
    <t>1b</t>
  </si>
  <si>
    <t>Thiago Clovis</t>
  </si>
  <si>
    <t>Tempo</t>
  </si>
  <si>
    <t>Falta</t>
  </si>
  <si>
    <t>Refugo</t>
  </si>
  <si>
    <t>Lucas Costa Araujo</t>
  </si>
  <si>
    <t>Xanadu GMS</t>
  </si>
  <si>
    <t>Otto 2s Cepel JL Sitio Chuin</t>
  </si>
  <si>
    <t>11-6a-7-8ab-4-1-2</t>
  </si>
  <si>
    <t>5 vagas</t>
  </si>
  <si>
    <t>12a</t>
  </si>
  <si>
    <t>Quat de Longpré</t>
  </si>
  <si>
    <t>C&amp;K Esportes</t>
  </si>
  <si>
    <t>Billie Jeans</t>
  </si>
  <si>
    <t>Vitoria Rabello Nolli</t>
  </si>
  <si>
    <t>Isabella Monteiro Alvares</t>
  </si>
  <si>
    <t>Clide Z</t>
  </si>
  <si>
    <t>1F</t>
  </si>
  <si>
    <t>1E</t>
  </si>
  <si>
    <t xml:space="preserve">Big Boy GMS </t>
  </si>
  <si>
    <t>GR Electra</t>
  </si>
  <si>
    <t>Eli.</t>
  </si>
  <si>
    <t>Queda</t>
  </si>
  <si>
    <t>ELIANA FERNANDA ALBUQUERQUE ANDRADE</t>
  </si>
  <si>
    <t>Senior Especial</t>
  </si>
  <si>
    <t>LI=64</t>
  </si>
  <si>
    <t>Leonardo Andre</t>
  </si>
  <si>
    <t>Magic Plaisure</t>
  </si>
  <si>
    <t>Elim</t>
  </si>
  <si>
    <t>Desq</t>
  </si>
  <si>
    <t>Femme</t>
  </si>
  <si>
    <t>Class</t>
  </si>
  <si>
    <t>Destiu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</si>
</sst>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6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5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2" fontId="4" fillId="34" borderId="24" xfId="0" applyNumberFormat="1" applyFont="1" applyFill="1" applyBorder="1" applyAlignment="1">
      <alignment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4" fontId="7" fillId="33" borderId="2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4" fontId="0" fillId="0" borderId="21" xfId="0" applyNumberFormat="1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6" fillId="33" borderId="2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1" xfId="49" applyFont="1" applyFill="1" applyBorder="1" applyAlignment="1">
      <alignment horizontal="center" vertical="center"/>
      <protection/>
    </xf>
    <xf numFmtId="0" fontId="11" fillId="0" borderId="21" xfId="49" applyFont="1" applyBorder="1" applyAlignment="1">
      <alignment horizontal="center"/>
      <protection/>
    </xf>
    <xf numFmtId="0" fontId="2" fillId="0" borderId="0" xfId="0" applyFont="1" applyAlignment="1">
      <alignment/>
    </xf>
    <xf numFmtId="2" fontId="4" fillId="36" borderId="30" xfId="0" applyNumberFormat="1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2" fontId="4" fillId="34" borderId="21" xfId="0" applyNumberFormat="1" applyFont="1" applyFill="1" applyBorder="1" applyAlignment="1">
      <alignment/>
    </xf>
    <xf numFmtId="4" fontId="4" fillId="36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/>
    </xf>
    <xf numFmtId="0" fontId="47" fillId="0" borderId="21" xfId="48" applyFont="1" applyBorder="1" applyAlignment="1">
      <alignment horizontal="center"/>
      <protection/>
    </xf>
    <xf numFmtId="0" fontId="13" fillId="0" borderId="16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21" xfId="49" applyFont="1" applyBorder="1" applyAlignment="1">
      <alignment horizontal="center" vertical="center"/>
      <protection/>
    </xf>
    <xf numFmtId="0" fontId="47" fillId="0" borderId="21" xfId="48" applyFont="1" applyBorder="1" applyAlignment="1">
      <alignment horizontal="center" vertical="center"/>
      <protection/>
    </xf>
    <xf numFmtId="0" fontId="11" fillId="37" borderId="21" xfId="49" applyFont="1" applyFill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11" xfId="49" applyFont="1" applyFill="1" applyBorder="1" applyAlignment="1">
      <alignment vertical="center"/>
      <protection/>
    </xf>
    <xf numFmtId="0" fontId="11" fillId="0" borderId="23" xfId="49" applyFont="1" applyBorder="1" applyAlignment="1">
      <alignment vertical="center"/>
      <protection/>
    </xf>
    <xf numFmtId="0" fontId="11" fillId="0" borderId="34" xfId="49" applyFont="1" applyBorder="1" applyAlignment="1">
      <alignment vertical="center"/>
      <protection/>
    </xf>
    <xf numFmtId="0" fontId="11" fillId="0" borderId="32" xfId="49" applyFont="1" applyFill="1" applyBorder="1" applyAlignment="1">
      <alignment vertical="center"/>
      <protection/>
    </xf>
    <xf numFmtId="0" fontId="11" fillId="0" borderId="0" xfId="49" applyFont="1" applyBorder="1" applyAlignment="1">
      <alignment vertical="center"/>
      <protection/>
    </xf>
    <xf numFmtId="0" fontId="11" fillId="0" borderId="33" xfId="49" applyFont="1" applyBorder="1" applyAlignment="1">
      <alignment vertical="center"/>
      <protection/>
    </xf>
    <xf numFmtId="0" fontId="11" fillId="0" borderId="30" xfId="49" applyFont="1" applyFill="1" applyBorder="1" applyAlignment="1">
      <alignment vertical="center"/>
      <protection/>
    </xf>
    <xf numFmtId="0" fontId="11" fillId="0" borderId="35" xfId="49" applyFont="1" applyBorder="1" applyAlignment="1">
      <alignment vertical="center"/>
      <protection/>
    </xf>
    <xf numFmtId="0" fontId="11" fillId="0" borderId="36" xfId="49" applyFont="1" applyBorder="1" applyAlignment="1">
      <alignment vertical="center"/>
      <protection/>
    </xf>
    <xf numFmtId="0" fontId="11" fillId="0" borderId="0" xfId="49" applyFont="1" applyFill="1" applyBorder="1" applyAlignment="1">
      <alignment vertical="center"/>
      <protection/>
    </xf>
    <xf numFmtId="0" fontId="13" fillId="0" borderId="11" xfId="0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3" fillId="0" borderId="16" xfId="49" applyFont="1" applyFill="1" applyBorder="1" applyAlignment="1">
      <alignment vertical="center"/>
      <protection/>
    </xf>
    <xf numFmtId="0" fontId="13" fillId="0" borderId="13" xfId="49" applyFont="1" applyFill="1" applyBorder="1" applyAlignment="1">
      <alignment vertical="center"/>
      <protection/>
    </xf>
    <xf numFmtId="0" fontId="11" fillId="0" borderId="31" xfId="49" applyFont="1" applyBorder="1" applyAlignment="1">
      <alignment horizontal="center" vertical="center"/>
      <protection/>
    </xf>
    <xf numFmtId="0" fontId="11" fillId="0" borderId="33" xfId="49" applyFont="1" applyBorder="1" applyAlignment="1">
      <alignment horizontal="center" vertical="center"/>
      <protection/>
    </xf>
    <xf numFmtId="0" fontId="11" fillId="0" borderId="35" xfId="49" applyFont="1" applyFill="1" applyBorder="1" applyAlignment="1">
      <alignment vertical="center"/>
      <protection/>
    </xf>
    <xf numFmtId="0" fontId="11" fillId="0" borderId="36" xfId="49" applyFont="1" applyBorder="1" applyAlignment="1">
      <alignment horizontal="center" vertical="center"/>
      <protection/>
    </xf>
    <xf numFmtId="0" fontId="11" fillId="0" borderId="0" xfId="49" applyFont="1" applyFill="1" applyBorder="1" applyAlignment="1">
      <alignment horizontal="center" vertical="center"/>
      <protection/>
    </xf>
    <xf numFmtId="0" fontId="11" fillId="0" borderId="0" xfId="49" applyFont="1" applyBorder="1" applyAlignment="1">
      <alignment horizontal="center" vertical="center"/>
      <protection/>
    </xf>
    <xf numFmtId="2" fontId="4" fillId="36" borderId="32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4" fillId="34" borderId="31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4" fillId="34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0" fillId="0" borderId="38" xfId="0" applyBorder="1" applyAlignment="1">
      <alignment horizontal="center"/>
    </xf>
    <xf numFmtId="2" fontId="4" fillId="34" borderId="38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4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21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/>
    </xf>
    <xf numFmtId="2" fontId="0" fillId="0" borderId="21" xfId="0" applyNumberForma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164" fontId="7" fillId="33" borderId="2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2" fontId="11" fillId="0" borderId="21" xfId="49" applyNumberFormat="1" applyFont="1" applyBorder="1" applyAlignment="1">
      <alignment horizontal="center"/>
      <protection/>
    </xf>
    <xf numFmtId="0" fontId="7" fillId="33" borderId="41" xfId="0" applyFont="1" applyFill="1" applyBorder="1" applyAlignment="1">
      <alignment horizontal="center" vertical="center"/>
    </xf>
    <xf numFmtId="0" fontId="11" fillId="0" borderId="42" xfId="49" applyFont="1" applyBorder="1" applyAlignment="1">
      <alignment horizontal="center"/>
      <protection/>
    </xf>
    <xf numFmtId="0" fontId="4" fillId="35" borderId="21" xfId="0" applyFont="1" applyFill="1" applyBorder="1" applyAlignment="1">
      <alignment horizontal="center"/>
    </xf>
    <xf numFmtId="0" fontId="11" fillId="0" borderId="21" xfId="49" applyFont="1" applyFill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49" applyFont="1" applyBorder="1" applyAlignment="1">
      <alignment horizontal="center" vertical="center"/>
      <protection/>
    </xf>
    <xf numFmtId="0" fontId="4" fillId="34" borderId="4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2</xdr:row>
      <xdr:rowOff>142875</xdr:rowOff>
    </xdr:from>
    <xdr:to>
      <xdr:col>4</xdr:col>
      <xdr:colOff>1104900</xdr:colOff>
      <xdr:row>11</xdr:row>
      <xdr:rowOff>47625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33400"/>
          <a:ext cx="16668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6</xdr:row>
      <xdr:rowOff>161925</xdr:rowOff>
    </xdr:from>
    <xdr:to>
      <xdr:col>8</xdr:col>
      <xdr:colOff>0</xdr:colOff>
      <xdr:row>9</xdr:row>
      <xdr:rowOff>0</xdr:rowOff>
    </xdr:to>
    <xdr:sp>
      <xdr:nvSpPr>
        <xdr:cNvPr id="2" name="Elipse 5"/>
        <xdr:cNvSpPr>
          <a:spLocks/>
        </xdr:cNvSpPr>
      </xdr:nvSpPr>
      <xdr:spPr>
        <a:xfrm rot="10800000" flipV="1">
          <a:off x="6496050" y="1343025"/>
          <a:ext cx="1219200" cy="4286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C&amp;K Esportes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3</xdr:row>
      <xdr:rowOff>161925</xdr:rowOff>
    </xdr:from>
    <xdr:to>
      <xdr:col>6</xdr:col>
      <xdr:colOff>133350</xdr:colOff>
      <xdr:row>8</xdr:row>
      <xdr:rowOff>19050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742950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2</xdr:row>
      <xdr:rowOff>76200</xdr:rowOff>
    </xdr:from>
    <xdr:to>
      <xdr:col>4</xdr:col>
      <xdr:colOff>942975</xdr:colOff>
      <xdr:row>3</xdr:row>
      <xdr:rowOff>161925</xdr:rowOff>
    </xdr:to>
    <xdr:sp>
      <xdr:nvSpPr>
        <xdr:cNvPr id="2" name="Elipse 3"/>
        <xdr:cNvSpPr>
          <a:spLocks/>
        </xdr:cNvSpPr>
      </xdr:nvSpPr>
      <xdr:spPr>
        <a:xfrm>
          <a:off x="4943475" y="466725"/>
          <a:ext cx="1466850" cy="2762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C&amp;K Esportes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19</xdr:row>
      <xdr:rowOff>76200</xdr:rowOff>
    </xdr:from>
    <xdr:to>
      <xdr:col>1</xdr:col>
      <xdr:colOff>1057275</xdr:colOff>
      <xdr:row>25</xdr:row>
      <xdr:rowOff>57150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43325"/>
          <a:ext cx="1095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152400</xdr:rowOff>
    </xdr:from>
    <xdr:to>
      <xdr:col>5</xdr:col>
      <xdr:colOff>619125</xdr:colOff>
      <xdr:row>4</xdr:row>
      <xdr:rowOff>28575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5240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1</xdr:row>
      <xdr:rowOff>114300</xdr:rowOff>
    </xdr:from>
    <xdr:to>
      <xdr:col>5</xdr:col>
      <xdr:colOff>476250</xdr:colOff>
      <xdr:row>4</xdr:row>
      <xdr:rowOff>171450</xdr:rowOff>
    </xdr:to>
    <xdr:pic>
      <xdr:nvPicPr>
        <xdr:cNvPr id="1" name="Picture 1" descr="Hainaut 4 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30480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</xdr:row>
      <xdr:rowOff>190500</xdr:rowOff>
    </xdr:from>
    <xdr:to>
      <xdr:col>4</xdr:col>
      <xdr:colOff>647700</xdr:colOff>
      <xdr:row>4</xdr:row>
      <xdr:rowOff>76200</xdr:rowOff>
    </xdr:to>
    <xdr:sp>
      <xdr:nvSpPr>
        <xdr:cNvPr id="2" name="Elipse 3"/>
        <xdr:cNvSpPr>
          <a:spLocks/>
        </xdr:cNvSpPr>
      </xdr:nvSpPr>
      <xdr:spPr>
        <a:xfrm>
          <a:off x="4762500" y="581025"/>
          <a:ext cx="1466850" cy="2762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C&amp;K Esportes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="80" zoomScaleNormal="80" zoomScalePageLayoutView="0" workbookViewId="0" topLeftCell="A1">
      <selection activeCell="C18" sqref="C18"/>
    </sheetView>
  </sheetViews>
  <sheetFormatPr defaultColWidth="9.140625" defaultRowHeight="15"/>
  <cols>
    <col min="1" max="1" width="3.8515625" style="0" bestFit="1" customWidth="1"/>
    <col min="2" max="2" width="34.140625" style="0" customWidth="1"/>
    <col min="3" max="3" width="22.28125" style="0" customWidth="1"/>
    <col min="4" max="4" width="16.140625" style="0" bestFit="1" customWidth="1"/>
    <col min="5" max="5" width="19.28125" style="0" bestFit="1" customWidth="1"/>
    <col min="6" max="6" width="6.28125" style="0" customWidth="1"/>
    <col min="7" max="8" width="6.8515625" style="0" customWidth="1"/>
    <col min="9" max="9" width="6.421875" style="0" customWidth="1"/>
    <col min="10" max="10" width="7.140625" style="0" customWidth="1"/>
  </cols>
  <sheetData>
    <row r="1" spans="1:10" ht="15">
      <c r="A1" s="138" t="s">
        <v>166</v>
      </c>
      <c r="B1" s="138"/>
      <c r="C1" s="138"/>
      <c r="D1" s="138"/>
      <c r="E1" s="138"/>
      <c r="F1" s="138"/>
      <c r="G1" s="138"/>
      <c r="H1" s="111"/>
      <c r="I1" s="34"/>
      <c r="J1" s="34"/>
    </row>
    <row r="2" spans="1:10" ht="15.75" thickBot="1">
      <c r="A2" s="139" t="s">
        <v>167</v>
      </c>
      <c r="B2" s="138"/>
      <c r="C2" s="138"/>
      <c r="D2" s="138"/>
      <c r="E2" s="138"/>
      <c r="F2" s="138"/>
      <c r="G2" s="138"/>
      <c r="H2" s="111"/>
      <c r="I2" s="34"/>
      <c r="J2" s="34"/>
    </row>
    <row r="3" spans="1:10" ht="15.75" thickBot="1">
      <c r="A3" s="100" t="s">
        <v>329</v>
      </c>
      <c r="B3" s="101"/>
      <c r="C3" s="102"/>
      <c r="D3" s="72"/>
      <c r="E3" s="72"/>
      <c r="F3" s="72"/>
      <c r="G3" s="72"/>
      <c r="H3" s="111"/>
      <c r="I3" s="34"/>
      <c r="J3" s="34"/>
    </row>
    <row r="4" spans="1:10" ht="15">
      <c r="A4" s="76" t="s">
        <v>330</v>
      </c>
      <c r="B4" s="82"/>
      <c r="C4" s="103"/>
      <c r="D4" s="72"/>
      <c r="E4" s="72"/>
      <c r="F4" s="72"/>
      <c r="G4" s="72"/>
      <c r="H4" s="111"/>
      <c r="I4" s="34"/>
      <c r="J4" s="34"/>
    </row>
    <row r="5" spans="1:10" ht="15.75" thickBot="1">
      <c r="A5" s="79" t="s">
        <v>331</v>
      </c>
      <c r="B5" s="104"/>
      <c r="C5" s="105"/>
      <c r="D5" s="72"/>
      <c r="E5" s="72"/>
      <c r="F5" s="72"/>
      <c r="G5" s="72"/>
      <c r="H5" s="111"/>
      <c r="I5" s="34"/>
      <c r="J5" s="34"/>
    </row>
    <row r="6" spans="1:10" ht="15.75" thickBot="1">
      <c r="A6" s="106"/>
      <c r="B6" s="107"/>
      <c r="C6" s="107"/>
      <c r="D6" s="72"/>
      <c r="E6" s="72"/>
      <c r="F6" s="72"/>
      <c r="G6" s="72"/>
      <c r="H6" s="111"/>
      <c r="I6" s="34"/>
      <c r="J6" s="34"/>
    </row>
    <row r="7" spans="1:10" ht="15.75" thickBot="1">
      <c r="A7" s="100" t="s">
        <v>332</v>
      </c>
      <c r="B7" s="101"/>
      <c r="C7" s="102"/>
      <c r="D7" s="72"/>
      <c r="E7" s="72"/>
      <c r="F7" s="72"/>
      <c r="G7" s="72"/>
      <c r="H7" s="111"/>
      <c r="I7" s="34"/>
      <c r="J7" s="34"/>
    </row>
    <row r="8" spans="1:10" ht="15">
      <c r="A8" s="76" t="s">
        <v>164</v>
      </c>
      <c r="B8" s="82"/>
      <c r="C8" s="103"/>
      <c r="D8" s="72"/>
      <c r="E8" s="72"/>
      <c r="F8" s="72"/>
      <c r="G8" s="72"/>
      <c r="H8" s="111"/>
      <c r="I8" s="34"/>
      <c r="J8" s="34"/>
    </row>
    <row r="9" spans="1:10" ht="15.75" thickBot="1">
      <c r="A9" s="79" t="s">
        <v>331</v>
      </c>
      <c r="B9" s="104"/>
      <c r="C9" s="105"/>
      <c r="D9" s="72"/>
      <c r="E9" s="72"/>
      <c r="F9" s="72"/>
      <c r="G9" s="72"/>
      <c r="H9" s="111"/>
      <c r="I9" s="34"/>
      <c r="J9" s="34"/>
    </row>
    <row r="10" spans="1:10" ht="15.75" thickBot="1">
      <c r="A10" s="106"/>
      <c r="B10" s="107"/>
      <c r="C10" s="107"/>
      <c r="D10" s="72"/>
      <c r="E10" s="72"/>
      <c r="F10" s="72"/>
      <c r="G10" s="72"/>
      <c r="H10" s="111"/>
      <c r="I10" s="34"/>
      <c r="J10" s="34"/>
    </row>
    <row r="11" spans="1:10" ht="15.75" thickBot="1">
      <c r="A11" s="100" t="s">
        <v>333</v>
      </c>
      <c r="B11" s="101"/>
      <c r="C11" s="102"/>
      <c r="D11" s="72"/>
      <c r="E11" s="72"/>
      <c r="F11" s="72"/>
      <c r="G11" s="72"/>
      <c r="H11" s="111"/>
      <c r="I11" s="34"/>
      <c r="J11" s="34"/>
    </row>
    <row r="12" spans="1:10" ht="15">
      <c r="A12" s="76" t="s">
        <v>334</v>
      </c>
      <c r="B12" s="82"/>
      <c r="C12" s="103"/>
      <c r="D12" s="72"/>
      <c r="E12" s="72"/>
      <c r="F12" s="72"/>
      <c r="G12" s="72"/>
      <c r="H12" s="111"/>
      <c r="I12" s="34"/>
      <c r="J12" s="34"/>
    </row>
    <row r="13" spans="1:10" ht="15.75" thickBot="1">
      <c r="A13" s="79" t="s">
        <v>331</v>
      </c>
      <c r="B13" s="104"/>
      <c r="C13" s="105"/>
      <c r="D13" s="72"/>
      <c r="E13" s="72"/>
      <c r="F13" s="72"/>
      <c r="G13" s="72"/>
      <c r="H13" s="111"/>
      <c r="I13" s="34"/>
      <c r="J13" s="34"/>
    </row>
    <row r="14" spans="1:8" ht="15">
      <c r="A14" s="54" t="s">
        <v>13</v>
      </c>
      <c r="B14" s="54">
        <v>350</v>
      </c>
      <c r="C14" s="33"/>
      <c r="D14" s="55">
        <f>(B15*60)/B14</f>
        <v>71.14285714285714</v>
      </c>
      <c r="E14" s="30"/>
      <c r="F14" s="30"/>
      <c r="G14" s="56">
        <f>D15*0.95</f>
        <v>68.39999999999999</v>
      </c>
      <c r="H14" s="110" t="s">
        <v>365</v>
      </c>
    </row>
    <row r="15" spans="1:8" ht="15.75" thickBot="1">
      <c r="A15" s="54" t="s">
        <v>12</v>
      </c>
      <c r="B15" s="54">
        <v>415</v>
      </c>
      <c r="C15" s="109" t="s">
        <v>11</v>
      </c>
      <c r="D15" s="55">
        <f>ROUNDUP(D14,0)</f>
        <v>72</v>
      </c>
      <c r="E15" s="37" t="s">
        <v>10</v>
      </c>
      <c r="F15" s="37"/>
      <c r="G15" s="56">
        <f>ROUND(G14,0)</f>
        <v>68</v>
      </c>
      <c r="H15" s="110">
        <f>G15-(D15-G15)</f>
        <v>64</v>
      </c>
    </row>
    <row r="16" spans="1:9" ht="15.75" thickBot="1">
      <c r="A16" s="7" t="s">
        <v>0</v>
      </c>
      <c r="B16" s="7" t="s">
        <v>1</v>
      </c>
      <c r="C16" s="7" t="s">
        <v>2</v>
      </c>
      <c r="D16" s="53" t="s">
        <v>4</v>
      </c>
      <c r="E16" s="53" t="s">
        <v>3</v>
      </c>
      <c r="F16" s="108" t="s">
        <v>5</v>
      </c>
      <c r="G16" s="108" t="s">
        <v>7</v>
      </c>
      <c r="H16" s="108" t="s">
        <v>6</v>
      </c>
      <c r="I16" s="108" t="s">
        <v>371</v>
      </c>
    </row>
    <row r="17" spans="1:9" ht="15">
      <c r="A17" s="69">
        <v>6</v>
      </c>
      <c r="B17" s="69" t="s">
        <v>286</v>
      </c>
      <c r="C17" s="69" t="s">
        <v>287</v>
      </c>
      <c r="D17" s="69" t="s">
        <v>100</v>
      </c>
      <c r="E17" s="69" t="s">
        <v>275</v>
      </c>
      <c r="F17" s="33">
        <v>0</v>
      </c>
      <c r="G17" s="33">
        <v>69.08</v>
      </c>
      <c r="H17" s="30">
        <f aca="true" t="shared" si="0" ref="H17:H29">ABS(G17-$G$15)</f>
        <v>1.0799999999999983</v>
      </c>
      <c r="I17" s="136">
        <v>1</v>
      </c>
    </row>
    <row r="18" spans="1:9" ht="15">
      <c r="A18" s="69">
        <v>17</v>
      </c>
      <c r="B18" s="69" t="s">
        <v>278</v>
      </c>
      <c r="C18" s="50" t="s">
        <v>300</v>
      </c>
      <c r="D18" s="69" t="s">
        <v>173</v>
      </c>
      <c r="E18" s="69" t="s">
        <v>275</v>
      </c>
      <c r="F18" s="31">
        <v>0</v>
      </c>
      <c r="G18" s="33">
        <v>69.61</v>
      </c>
      <c r="H18" s="30">
        <f t="shared" si="0"/>
        <v>1.6099999999999994</v>
      </c>
      <c r="I18" s="136">
        <v>2</v>
      </c>
    </row>
    <row r="19" spans="1:9" ht="15">
      <c r="A19" s="69">
        <v>9</v>
      </c>
      <c r="B19" s="69" t="s">
        <v>83</v>
      </c>
      <c r="C19" s="69" t="s">
        <v>45</v>
      </c>
      <c r="D19" s="69" t="s">
        <v>100</v>
      </c>
      <c r="E19" s="69" t="s">
        <v>275</v>
      </c>
      <c r="F19" s="33">
        <v>0</v>
      </c>
      <c r="G19" s="33">
        <v>69.76</v>
      </c>
      <c r="H19" s="30">
        <f t="shared" si="0"/>
        <v>1.7600000000000051</v>
      </c>
      <c r="I19" s="136">
        <v>3</v>
      </c>
    </row>
    <row r="20" spans="1:9" ht="15">
      <c r="A20" s="69">
        <v>3</v>
      </c>
      <c r="B20" s="69" t="s">
        <v>280</v>
      </c>
      <c r="C20" s="69" t="s">
        <v>281</v>
      </c>
      <c r="D20" s="69" t="s">
        <v>23</v>
      </c>
      <c r="E20" s="69" t="s">
        <v>275</v>
      </c>
      <c r="F20" s="31">
        <v>0</v>
      </c>
      <c r="G20" s="33">
        <v>70.53</v>
      </c>
      <c r="H20" s="30">
        <f t="shared" si="0"/>
        <v>2.530000000000001</v>
      </c>
      <c r="I20" s="136">
        <v>4</v>
      </c>
    </row>
    <row r="21" spans="1:9" ht="15">
      <c r="A21" s="69">
        <v>15</v>
      </c>
      <c r="B21" s="69" t="s">
        <v>74</v>
      </c>
      <c r="C21" s="69" t="s">
        <v>68</v>
      </c>
      <c r="D21" s="69" t="s">
        <v>100</v>
      </c>
      <c r="E21" s="69" t="s">
        <v>275</v>
      </c>
      <c r="F21" s="33">
        <v>0</v>
      </c>
      <c r="G21" s="35">
        <v>70.82</v>
      </c>
      <c r="H21" s="30">
        <f t="shared" si="0"/>
        <v>2.819999999999993</v>
      </c>
      <c r="I21" s="136">
        <v>5</v>
      </c>
    </row>
    <row r="22" spans="1:9" ht="15">
      <c r="A22" s="69">
        <v>19</v>
      </c>
      <c r="B22" s="69" t="s">
        <v>301</v>
      </c>
      <c r="C22" s="69" t="s">
        <v>302</v>
      </c>
      <c r="D22" s="69" t="s">
        <v>177</v>
      </c>
      <c r="E22" s="69" t="s">
        <v>275</v>
      </c>
      <c r="F22" s="33">
        <v>0</v>
      </c>
      <c r="G22" s="35">
        <v>71.52</v>
      </c>
      <c r="H22" s="30">
        <f t="shared" si="0"/>
        <v>3.519999999999996</v>
      </c>
      <c r="I22" s="136">
        <v>6</v>
      </c>
    </row>
    <row r="23" spans="1:9" ht="15">
      <c r="A23" s="69">
        <v>8</v>
      </c>
      <c r="B23" s="69" t="s">
        <v>290</v>
      </c>
      <c r="C23" s="69" t="s">
        <v>291</v>
      </c>
      <c r="D23" s="69" t="s">
        <v>123</v>
      </c>
      <c r="E23" s="69" t="s">
        <v>275</v>
      </c>
      <c r="F23" s="33">
        <v>0</v>
      </c>
      <c r="G23" s="33">
        <v>71.77</v>
      </c>
      <c r="H23" s="30">
        <f t="shared" si="0"/>
        <v>3.769999999999996</v>
      </c>
      <c r="I23" s="136">
        <v>7</v>
      </c>
    </row>
    <row r="24" spans="1:9" ht="15">
      <c r="A24" s="69">
        <v>10</v>
      </c>
      <c r="B24" s="69" t="s">
        <v>73</v>
      </c>
      <c r="C24" s="69" t="s">
        <v>370</v>
      </c>
      <c r="D24" s="69" t="s">
        <v>100</v>
      </c>
      <c r="E24" s="69" t="s">
        <v>275</v>
      </c>
      <c r="F24" s="33">
        <v>1</v>
      </c>
      <c r="G24" s="33">
        <v>72.51</v>
      </c>
      <c r="H24" s="30">
        <f t="shared" si="0"/>
        <v>4.510000000000005</v>
      </c>
      <c r="I24" s="136">
        <v>8</v>
      </c>
    </row>
    <row r="25" spans="1:9" ht="15">
      <c r="A25" s="69">
        <v>11</v>
      </c>
      <c r="B25" s="69" t="s">
        <v>292</v>
      </c>
      <c r="C25" s="69" t="s">
        <v>293</v>
      </c>
      <c r="D25" s="69" t="s">
        <v>177</v>
      </c>
      <c r="E25" s="69" t="s">
        <v>275</v>
      </c>
      <c r="F25" s="33">
        <v>1</v>
      </c>
      <c r="G25" s="33">
        <v>73.68</v>
      </c>
      <c r="H25" s="30">
        <f t="shared" si="0"/>
        <v>5.680000000000007</v>
      </c>
      <c r="I25" s="136">
        <v>9</v>
      </c>
    </row>
    <row r="26" spans="1:9" ht="15">
      <c r="A26" s="69">
        <v>16</v>
      </c>
      <c r="B26" s="69" t="s">
        <v>298</v>
      </c>
      <c r="C26" s="69" t="s">
        <v>299</v>
      </c>
      <c r="D26" s="69" t="s">
        <v>177</v>
      </c>
      <c r="E26" s="69" t="s">
        <v>275</v>
      </c>
      <c r="F26" s="31">
        <v>1</v>
      </c>
      <c r="G26" s="35">
        <v>73.71</v>
      </c>
      <c r="H26" s="30">
        <f t="shared" si="0"/>
        <v>5.709999999999994</v>
      </c>
      <c r="I26" s="136">
        <v>10</v>
      </c>
    </row>
    <row r="27" spans="1:9" ht="15">
      <c r="A27" s="69" t="s">
        <v>288</v>
      </c>
      <c r="B27" s="69" t="s">
        <v>289</v>
      </c>
      <c r="C27" s="69" t="s">
        <v>69</v>
      </c>
      <c r="D27" s="69" t="s">
        <v>48</v>
      </c>
      <c r="E27" s="69" t="s">
        <v>275</v>
      </c>
      <c r="F27" s="33">
        <v>5</v>
      </c>
      <c r="G27" s="33">
        <v>74.61</v>
      </c>
      <c r="H27" s="30">
        <f t="shared" si="0"/>
        <v>6.609999999999999</v>
      </c>
      <c r="I27" s="136">
        <v>11</v>
      </c>
    </row>
    <row r="28" spans="1:9" ht="15">
      <c r="A28" s="69">
        <v>24</v>
      </c>
      <c r="B28" s="69" t="s">
        <v>72</v>
      </c>
      <c r="C28" s="69" t="s">
        <v>310</v>
      </c>
      <c r="D28" s="69" t="s">
        <v>177</v>
      </c>
      <c r="E28" s="69" t="s">
        <v>285</v>
      </c>
      <c r="F28" s="33">
        <v>13</v>
      </c>
      <c r="G28" s="35">
        <v>73.79</v>
      </c>
      <c r="H28" s="30">
        <f t="shared" si="0"/>
        <v>5.790000000000006</v>
      </c>
      <c r="I28" s="136">
        <v>12</v>
      </c>
    </row>
    <row r="29" spans="1:9" ht="15">
      <c r="A29" s="69">
        <v>12</v>
      </c>
      <c r="B29" s="69" t="s">
        <v>294</v>
      </c>
      <c r="C29" s="69" t="s">
        <v>295</v>
      </c>
      <c r="D29" s="69" t="s">
        <v>177</v>
      </c>
      <c r="E29" s="69" t="s">
        <v>275</v>
      </c>
      <c r="F29" s="33">
        <v>17</v>
      </c>
      <c r="G29" s="33">
        <v>73.69</v>
      </c>
      <c r="H29" s="30">
        <f t="shared" si="0"/>
        <v>5.689999999999998</v>
      </c>
      <c r="I29" s="136">
        <v>13</v>
      </c>
    </row>
    <row r="30" spans="1:9" ht="15">
      <c r="A30" s="69">
        <v>2</v>
      </c>
      <c r="B30" s="69" t="s">
        <v>278</v>
      </c>
      <c r="C30" s="69" t="s">
        <v>279</v>
      </c>
      <c r="D30" s="69" t="s">
        <v>173</v>
      </c>
      <c r="E30" s="69" t="s">
        <v>275</v>
      </c>
      <c r="F30" s="31" t="s">
        <v>369</v>
      </c>
      <c r="G30" s="33"/>
      <c r="H30" s="30"/>
      <c r="I30" s="136"/>
    </row>
    <row r="31" spans="1:9" ht="15.75" thickBot="1">
      <c r="A31" s="69">
        <v>5</v>
      </c>
      <c r="B31" s="69" t="s">
        <v>284</v>
      </c>
      <c r="C31" s="69" t="s">
        <v>88</v>
      </c>
      <c r="D31" s="69" t="s">
        <v>100</v>
      </c>
      <c r="E31" s="69" t="s">
        <v>285</v>
      </c>
      <c r="F31" s="33" t="s">
        <v>368</v>
      </c>
      <c r="G31" s="33"/>
      <c r="H31" s="30"/>
      <c r="I31" s="136"/>
    </row>
    <row r="32" spans="1:8" ht="15.75" thickBot="1">
      <c r="A32" s="7" t="s">
        <v>0</v>
      </c>
      <c r="B32" s="7" t="s">
        <v>1</v>
      </c>
      <c r="C32" s="7" t="s">
        <v>2</v>
      </c>
      <c r="D32" s="53" t="s">
        <v>4</v>
      </c>
      <c r="E32" s="53" t="s">
        <v>3</v>
      </c>
      <c r="F32" s="108" t="s">
        <v>5</v>
      </c>
      <c r="G32" s="108" t="s">
        <v>7</v>
      </c>
      <c r="H32" s="108" t="s">
        <v>371</v>
      </c>
    </row>
    <row r="33" spans="1:8" ht="15">
      <c r="A33" s="69">
        <v>20</v>
      </c>
      <c r="B33" s="69" t="s">
        <v>155</v>
      </c>
      <c r="C33" s="69" t="s">
        <v>303</v>
      </c>
      <c r="D33" s="69" t="s">
        <v>139</v>
      </c>
      <c r="E33" s="69" t="s">
        <v>27</v>
      </c>
      <c r="F33" s="31">
        <v>0</v>
      </c>
      <c r="G33" s="128">
        <v>70.4</v>
      </c>
      <c r="H33" s="136">
        <v>1</v>
      </c>
    </row>
    <row r="34" spans="1:8" ht="15">
      <c r="A34" s="69">
        <v>22</v>
      </c>
      <c r="B34" s="69" t="s">
        <v>305</v>
      </c>
      <c r="C34" s="69" t="s">
        <v>306</v>
      </c>
      <c r="D34" s="69" t="s">
        <v>197</v>
      </c>
      <c r="E34" s="69" t="s">
        <v>27</v>
      </c>
      <c r="F34" s="31">
        <v>1</v>
      </c>
      <c r="G34" s="128">
        <v>72.33</v>
      </c>
      <c r="H34" s="136">
        <v>2</v>
      </c>
    </row>
    <row r="35" spans="1:8" ht="15">
      <c r="A35" s="50" t="s">
        <v>357</v>
      </c>
      <c r="B35" s="50" t="s">
        <v>366</v>
      </c>
      <c r="C35" s="50" t="s">
        <v>367</v>
      </c>
      <c r="D35" s="50" t="s">
        <v>18</v>
      </c>
      <c r="E35" s="50" t="s">
        <v>27</v>
      </c>
      <c r="F35" s="31">
        <v>4</v>
      </c>
      <c r="G35" s="31">
        <v>59.33</v>
      </c>
      <c r="H35" s="136">
        <v>3</v>
      </c>
    </row>
    <row r="36" spans="1:8" ht="15">
      <c r="A36" s="50" t="s">
        <v>87</v>
      </c>
      <c r="B36" s="50" t="s">
        <v>271</v>
      </c>
      <c r="C36" s="50" t="s">
        <v>272</v>
      </c>
      <c r="D36" s="50" t="s">
        <v>47</v>
      </c>
      <c r="E36" s="50" t="s">
        <v>27</v>
      </c>
      <c r="F36" s="31">
        <v>4</v>
      </c>
      <c r="G36" s="31">
        <v>61.25</v>
      </c>
      <c r="H36" s="136">
        <v>4</v>
      </c>
    </row>
    <row r="37" spans="1:8" ht="15">
      <c r="A37" s="69">
        <v>28</v>
      </c>
      <c r="B37" s="69" t="s">
        <v>314</v>
      </c>
      <c r="C37" s="69" t="s">
        <v>315</v>
      </c>
      <c r="D37" s="69" t="s">
        <v>48</v>
      </c>
      <c r="E37" s="69" t="s">
        <v>27</v>
      </c>
      <c r="F37" s="33">
        <v>4</v>
      </c>
      <c r="G37" s="128">
        <v>86.35</v>
      </c>
      <c r="H37" s="136">
        <v>5</v>
      </c>
    </row>
    <row r="38" spans="1:8" ht="15">
      <c r="A38" s="69">
        <v>21</v>
      </c>
      <c r="B38" s="69" t="s">
        <v>282</v>
      </c>
      <c r="C38" s="69" t="s">
        <v>304</v>
      </c>
      <c r="D38" s="69" t="s">
        <v>197</v>
      </c>
      <c r="E38" s="69" t="s">
        <v>27</v>
      </c>
      <c r="F38" s="31">
        <v>8</v>
      </c>
      <c r="G38" s="128">
        <v>87.18</v>
      </c>
      <c r="H38" s="136">
        <v>6</v>
      </c>
    </row>
    <row r="39" spans="1:8" ht="15">
      <c r="A39" s="69">
        <v>36</v>
      </c>
      <c r="B39" s="69" t="s">
        <v>322</v>
      </c>
      <c r="C39" s="69" t="s">
        <v>323</v>
      </c>
      <c r="D39" s="69" t="s">
        <v>18</v>
      </c>
      <c r="E39" s="69" t="s">
        <v>27</v>
      </c>
      <c r="F39" s="33">
        <v>12</v>
      </c>
      <c r="G39" s="128">
        <v>67.94</v>
      </c>
      <c r="H39" s="136">
        <v>7</v>
      </c>
    </row>
    <row r="40" spans="1:8" ht="15.75" thickBot="1">
      <c r="A40" s="69">
        <v>33</v>
      </c>
      <c r="B40" s="69" t="s">
        <v>155</v>
      </c>
      <c r="C40" s="69" t="s">
        <v>321</v>
      </c>
      <c r="D40" s="69" t="s">
        <v>139</v>
      </c>
      <c r="E40" s="69" t="s">
        <v>27</v>
      </c>
      <c r="F40" s="33">
        <v>13</v>
      </c>
      <c r="G40" s="128">
        <v>74.5</v>
      </c>
      <c r="H40" s="136">
        <v>8</v>
      </c>
    </row>
    <row r="41" spans="1:8" ht="15.75" thickBot="1">
      <c r="A41" s="7" t="s">
        <v>0</v>
      </c>
      <c r="B41" s="7" t="s">
        <v>1</v>
      </c>
      <c r="C41" s="7" t="s">
        <v>2</v>
      </c>
      <c r="D41" s="53" t="s">
        <v>4</v>
      </c>
      <c r="E41" s="53" t="s">
        <v>3</v>
      </c>
      <c r="F41" s="108" t="s">
        <v>5</v>
      </c>
      <c r="G41" s="108" t="s">
        <v>7</v>
      </c>
      <c r="H41" s="108" t="s">
        <v>371</v>
      </c>
    </row>
    <row r="42" spans="1:8" ht="15">
      <c r="A42" s="50" t="s">
        <v>75</v>
      </c>
      <c r="B42" s="50" t="s">
        <v>274</v>
      </c>
      <c r="C42" s="50" t="s">
        <v>227</v>
      </c>
      <c r="D42" s="50" t="s">
        <v>174</v>
      </c>
      <c r="E42" s="50" t="s">
        <v>35</v>
      </c>
      <c r="F42" s="31">
        <v>0</v>
      </c>
      <c r="G42" s="31">
        <v>57.29</v>
      </c>
      <c r="H42" s="136">
        <v>1</v>
      </c>
    </row>
    <row r="43" spans="1:8" ht="15">
      <c r="A43" s="69">
        <v>14</v>
      </c>
      <c r="B43" s="69" t="s">
        <v>296</v>
      </c>
      <c r="C43" s="50" t="s">
        <v>297</v>
      </c>
      <c r="D43" s="69" t="s">
        <v>197</v>
      </c>
      <c r="E43" s="69" t="s">
        <v>35</v>
      </c>
      <c r="F43" s="33">
        <v>0</v>
      </c>
      <c r="G43" s="35">
        <v>62.53</v>
      </c>
      <c r="H43" s="136">
        <v>2</v>
      </c>
    </row>
    <row r="44" spans="1:8" ht="15">
      <c r="A44" s="69">
        <v>4</v>
      </c>
      <c r="B44" s="69" t="s">
        <v>282</v>
      </c>
      <c r="C44" s="69" t="s">
        <v>283</v>
      </c>
      <c r="D44" s="69" t="s">
        <v>197</v>
      </c>
      <c r="E44" s="69" t="s">
        <v>35</v>
      </c>
      <c r="F44" s="31">
        <v>0</v>
      </c>
      <c r="G44" s="31">
        <v>71.51</v>
      </c>
      <c r="H44" s="136">
        <v>3</v>
      </c>
    </row>
    <row r="45" spans="1:8" ht="15">
      <c r="A45" s="50" t="s">
        <v>89</v>
      </c>
      <c r="B45" s="50" t="s">
        <v>65</v>
      </c>
      <c r="C45" s="50" t="s">
        <v>273</v>
      </c>
      <c r="D45" s="50" t="s">
        <v>48</v>
      </c>
      <c r="E45" s="50" t="s">
        <v>42</v>
      </c>
      <c r="F45" s="31">
        <v>4</v>
      </c>
      <c r="G45" s="31">
        <v>58.32</v>
      </c>
      <c r="H45" s="136">
        <v>4</v>
      </c>
    </row>
    <row r="46" spans="1:8" ht="15">
      <c r="A46" s="69">
        <v>29</v>
      </c>
      <c r="B46" s="69" t="s">
        <v>316</v>
      </c>
      <c r="C46" s="69" t="s">
        <v>317</v>
      </c>
      <c r="D46" s="69" t="s">
        <v>197</v>
      </c>
      <c r="E46" s="69" t="s">
        <v>35</v>
      </c>
      <c r="F46" s="33">
        <v>4</v>
      </c>
      <c r="G46" s="35">
        <v>62.14</v>
      </c>
      <c r="H46" s="136">
        <v>5</v>
      </c>
    </row>
    <row r="47" spans="1:8" ht="15">
      <c r="A47" s="69">
        <v>1</v>
      </c>
      <c r="B47" s="69" t="s">
        <v>276</v>
      </c>
      <c r="C47" s="69" t="s">
        <v>277</v>
      </c>
      <c r="D47" s="69" t="s">
        <v>197</v>
      </c>
      <c r="E47" s="69" t="s">
        <v>35</v>
      </c>
      <c r="F47" s="31">
        <v>4</v>
      </c>
      <c r="G47" s="31">
        <v>63.94</v>
      </c>
      <c r="H47" s="136">
        <v>6</v>
      </c>
    </row>
    <row r="48" spans="1:8" ht="15">
      <c r="A48" s="69">
        <v>37</v>
      </c>
      <c r="B48" s="69" t="s">
        <v>324</v>
      </c>
      <c r="C48" s="69" t="s">
        <v>325</v>
      </c>
      <c r="D48" s="69" t="s">
        <v>100</v>
      </c>
      <c r="E48" s="69" t="s">
        <v>42</v>
      </c>
      <c r="F48" s="31">
        <v>5</v>
      </c>
      <c r="G48" s="35">
        <v>72.08</v>
      </c>
      <c r="H48" s="136">
        <v>7</v>
      </c>
    </row>
    <row r="49" spans="1:8" ht="15">
      <c r="A49" s="69">
        <v>38</v>
      </c>
      <c r="B49" s="69" t="s">
        <v>33</v>
      </c>
      <c r="C49" s="69" t="s">
        <v>326</v>
      </c>
      <c r="D49" s="69" t="s">
        <v>177</v>
      </c>
      <c r="E49" s="69" t="s">
        <v>42</v>
      </c>
      <c r="F49" s="31">
        <v>8</v>
      </c>
      <c r="G49" s="35">
        <v>56.95</v>
      </c>
      <c r="H49" s="136">
        <v>8</v>
      </c>
    </row>
    <row r="50" spans="1:8" ht="15">
      <c r="A50" s="69">
        <v>40</v>
      </c>
      <c r="B50" s="69" t="s">
        <v>327</v>
      </c>
      <c r="C50" s="69" t="s">
        <v>328</v>
      </c>
      <c r="D50" s="69" t="s">
        <v>197</v>
      </c>
      <c r="E50" s="69" t="s">
        <v>42</v>
      </c>
      <c r="F50" s="31">
        <v>10</v>
      </c>
      <c r="G50" s="35">
        <v>76.07</v>
      </c>
      <c r="H50" s="136">
        <v>9</v>
      </c>
    </row>
    <row r="51" spans="1:8" ht="15">
      <c r="A51" s="69">
        <v>31</v>
      </c>
      <c r="B51" s="69" t="s">
        <v>296</v>
      </c>
      <c r="C51" s="69" t="s">
        <v>318</v>
      </c>
      <c r="D51" s="69" t="s">
        <v>197</v>
      </c>
      <c r="E51" s="69" t="s">
        <v>35</v>
      </c>
      <c r="F51" s="31" t="s">
        <v>372</v>
      </c>
      <c r="G51" s="35"/>
      <c r="H51" s="136"/>
    </row>
    <row r="52" spans="1:8" ht="15">
      <c r="A52" s="69">
        <v>32</v>
      </c>
      <c r="B52" s="69" t="s">
        <v>319</v>
      </c>
      <c r="C52" s="69" t="s">
        <v>320</v>
      </c>
      <c r="D52" s="69" t="s">
        <v>118</v>
      </c>
      <c r="E52" s="69" t="s">
        <v>35</v>
      </c>
      <c r="F52" s="31" t="s">
        <v>362</v>
      </c>
      <c r="G52" s="35"/>
      <c r="H52" s="136"/>
    </row>
    <row r="53" ht="15.75" thickBot="1"/>
    <row r="54" spans="1:8" ht="15.75" thickBot="1">
      <c r="A54" s="7" t="s">
        <v>0</v>
      </c>
      <c r="B54" s="7" t="s">
        <v>1</v>
      </c>
      <c r="C54" s="7" t="s">
        <v>2</v>
      </c>
      <c r="D54" s="53" t="s">
        <v>4</v>
      </c>
      <c r="E54" s="53" t="s">
        <v>3</v>
      </c>
      <c r="F54" s="108" t="s">
        <v>5</v>
      </c>
      <c r="G54" s="108" t="s">
        <v>7</v>
      </c>
      <c r="H54" s="108" t="s">
        <v>371</v>
      </c>
    </row>
    <row r="55" spans="1:8" ht="15">
      <c r="A55" s="69">
        <v>25</v>
      </c>
      <c r="B55" s="69" t="s">
        <v>311</v>
      </c>
      <c r="C55" s="69" t="s">
        <v>312</v>
      </c>
      <c r="D55" s="69" t="s">
        <v>118</v>
      </c>
      <c r="E55" s="69" t="s">
        <v>309</v>
      </c>
      <c r="F55" s="33">
        <v>1</v>
      </c>
      <c r="G55" s="35">
        <v>75.2</v>
      </c>
      <c r="H55" s="136">
        <v>1</v>
      </c>
    </row>
    <row r="56" spans="1:8" ht="15">
      <c r="A56" s="69">
        <v>26</v>
      </c>
      <c r="B56" s="69" t="s">
        <v>96</v>
      </c>
      <c r="C56" s="69" t="s">
        <v>313</v>
      </c>
      <c r="D56" s="69" t="s">
        <v>98</v>
      </c>
      <c r="E56" s="69" t="s">
        <v>309</v>
      </c>
      <c r="F56" s="33">
        <v>5</v>
      </c>
      <c r="G56" s="35">
        <v>75.19</v>
      </c>
      <c r="H56" s="136">
        <v>2</v>
      </c>
    </row>
    <row r="57" spans="1:8" ht="15">
      <c r="A57" s="69">
        <v>23</v>
      </c>
      <c r="B57" s="69" t="s">
        <v>307</v>
      </c>
      <c r="C57" s="69" t="s">
        <v>308</v>
      </c>
      <c r="D57" s="69" t="s">
        <v>197</v>
      </c>
      <c r="E57" s="69" t="s">
        <v>309</v>
      </c>
      <c r="F57" s="33">
        <v>7</v>
      </c>
      <c r="G57" s="35">
        <v>81.58</v>
      </c>
      <c r="H57" s="136">
        <v>3</v>
      </c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="80" zoomScaleNormal="80" zoomScalePageLayoutView="0" workbookViewId="0" topLeftCell="A1">
      <selection activeCell="H35" sqref="H35:H40"/>
    </sheetView>
  </sheetViews>
  <sheetFormatPr defaultColWidth="9.140625" defaultRowHeight="15"/>
  <cols>
    <col min="1" max="1" width="3.8515625" style="0" bestFit="1" customWidth="1"/>
    <col min="2" max="2" width="38.8515625" style="0" customWidth="1"/>
    <col min="3" max="3" width="22.28125" style="0" bestFit="1" customWidth="1"/>
    <col min="4" max="4" width="17.00390625" style="0" bestFit="1" customWidth="1"/>
    <col min="5" max="5" width="15.28125" style="0" bestFit="1" customWidth="1"/>
    <col min="6" max="6" width="6.28125" style="0" customWidth="1"/>
    <col min="7" max="7" width="6.8515625" style="0" customWidth="1"/>
    <col min="8" max="8" width="5.7109375" style="17" bestFit="1" customWidth="1"/>
    <col min="9" max="9" width="5.00390625" style="0" customWidth="1"/>
  </cols>
  <sheetData>
    <row r="1" spans="1:7" ht="15">
      <c r="A1" s="140" t="s">
        <v>166</v>
      </c>
      <c r="B1" s="140"/>
      <c r="C1" s="140"/>
      <c r="D1" s="140"/>
      <c r="E1" s="140"/>
      <c r="F1" s="140"/>
      <c r="G1" s="140"/>
    </row>
    <row r="2" spans="1:7" ht="15.75" thickBot="1">
      <c r="A2" s="139" t="s">
        <v>167</v>
      </c>
      <c r="B2" s="138"/>
      <c r="C2" s="138"/>
      <c r="D2" s="138"/>
      <c r="E2" s="138"/>
      <c r="F2" s="138"/>
      <c r="G2" s="138"/>
    </row>
    <row r="3" spans="1:7" ht="15">
      <c r="A3" s="73" t="s">
        <v>230</v>
      </c>
      <c r="B3" s="74"/>
      <c r="C3" s="75"/>
      <c r="D3" s="72"/>
      <c r="E3" s="72"/>
      <c r="F3" s="72"/>
      <c r="G3" s="72"/>
    </row>
    <row r="4" spans="1:7" ht="15">
      <c r="A4" s="76" t="s">
        <v>231</v>
      </c>
      <c r="B4" s="77"/>
      <c r="C4" s="78"/>
      <c r="D4" s="72"/>
      <c r="E4" s="72"/>
      <c r="F4" s="72"/>
      <c r="G4" s="72"/>
    </row>
    <row r="5" spans="1:7" ht="15.75" thickBot="1">
      <c r="A5" s="79" t="s">
        <v>232</v>
      </c>
      <c r="B5" s="80"/>
      <c r="C5" s="81"/>
      <c r="D5" s="72"/>
      <c r="E5" s="72"/>
      <c r="F5" s="72"/>
      <c r="G5" s="72"/>
    </row>
    <row r="6" spans="1:3" ht="15.75" thickBot="1">
      <c r="A6" s="82"/>
      <c r="B6" s="77"/>
      <c r="C6" s="77"/>
    </row>
    <row r="7" spans="1:9" ht="15">
      <c r="A7" s="73" t="s">
        <v>233</v>
      </c>
      <c r="B7" s="74"/>
      <c r="C7" s="75"/>
      <c r="D7" s="52"/>
      <c r="E7" s="52"/>
      <c r="F7" s="52"/>
      <c r="G7" s="52"/>
      <c r="H7" s="52"/>
      <c r="I7" s="52"/>
    </row>
    <row r="8" spans="1:9" ht="15">
      <c r="A8" s="76" t="s">
        <v>234</v>
      </c>
      <c r="B8" s="77"/>
      <c r="C8" s="78"/>
      <c r="D8" s="52"/>
      <c r="E8" s="52"/>
      <c r="F8" s="52"/>
      <c r="G8" s="52"/>
      <c r="H8" s="52"/>
      <c r="I8" s="52"/>
    </row>
    <row r="9" spans="1:9" ht="15.75" thickBot="1">
      <c r="A9" s="79" t="s">
        <v>232</v>
      </c>
      <c r="B9" s="80"/>
      <c r="C9" s="81"/>
      <c r="D9" s="52"/>
      <c r="E9" s="52"/>
      <c r="F9" s="52"/>
      <c r="G9" s="52"/>
      <c r="H9" s="52"/>
      <c r="I9" s="52"/>
    </row>
    <row r="10" spans="1:8" ht="15.75" thickBot="1">
      <c r="A10" s="18"/>
      <c r="B10" s="19"/>
      <c r="C10" s="19"/>
      <c r="D10" s="13" t="s">
        <v>13</v>
      </c>
      <c r="E10" s="14">
        <v>350</v>
      </c>
      <c r="F10" s="19"/>
      <c r="G10" s="3">
        <f>(E11*60)/E10</f>
        <v>71.14285714285714</v>
      </c>
      <c r="H10"/>
    </row>
    <row r="11" spans="1:8" ht="15.75" thickBot="1">
      <c r="A11" s="8"/>
      <c r="B11" s="9"/>
      <c r="C11" s="10"/>
      <c r="D11" s="5" t="s">
        <v>12</v>
      </c>
      <c r="E11" s="6">
        <v>415</v>
      </c>
      <c r="F11" s="21" t="s">
        <v>11</v>
      </c>
      <c r="G11" s="22">
        <f>ROUNDUP(G10,0)</f>
        <v>72</v>
      </c>
      <c r="H11"/>
    </row>
    <row r="12" spans="1:8" ht="15.75" thickBot="1">
      <c r="A12" s="12" t="s">
        <v>0</v>
      </c>
      <c r="B12" s="12" t="s">
        <v>1</v>
      </c>
      <c r="C12" s="12" t="s">
        <v>2</v>
      </c>
      <c r="D12" s="12" t="s">
        <v>4</v>
      </c>
      <c r="E12" s="12" t="s">
        <v>77</v>
      </c>
      <c r="F12" s="12" t="s">
        <v>5</v>
      </c>
      <c r="G12" s="12" t="s">
        <v>7</v>
      </c>
      <c r="H12" s="12" t="s">
        <v>9</v>
      </c>
    </row>
    <row r="13" spans="1:8" ht="15.75" thickBot="1">
      <c r="A13" s="69">
        <v>32</v>
      </c>
      <c r="B13" s="51" t="s">
        <v>208</v>
      </c>
      <c r="C13" s="51" t="s">
        <v>209</v>
      </c>
      <c r="D13" s="51" t="s">
        <v>100</v>
      </c>
      <c r="E13" s="51" t="s">
        <v>32</v>
      </c>
      <c r="F13" s="51">
        <v>0</v>
      </c>
      <c r="G13" s="51">
        <v>51.53</v>
      </c>
      <c r="H13" s="12">
        <v>1</v>
      </c>
    </row>
    <row r="14" spans="1:8" ht="15.75" thickBot="1">
      <c r="A14" s="50" t="s">
        <v>357</v>
      </c>
      <c r="B14" s="50" t="s">
        <v>355</v>
      </c>
      <c r="C14" s="50" t="s">
        <v>356</v>
      </c>
      <c r="D14" s="50" t="s">
        <v>177</v>
      </c>
      <c r="E14" s="50" t="s">
        <v>32</v>
      </c>
      <c r="F14" s="51">
        <v>0</v>
      </c>
      <c r="G14" s="51">
        <v>59.93</v>
      </c>
      <c r="H14" s="12">
        <v>2</v>
      </c>
    </row>
    <row r="15" spans="1:8" ht="15.75" thickBot="1">
      <c r="A15" s="69">
        <v>34</v>
      </c>
      <c r="B15" s="51" t="s">
        <v>59</v>
      </c>
      <c r="C15" s="51" t="s">
        <v>210</v>
      </c>
      <c r="D15" s="51" t="s">
        <v>142</v>
      </c>
      <c r="E15" s="51" t="s">
        <v>30</v>
      </c>
      <c r="F15" s="51">
        <v>0</v>
      </c>
      <c r="G15" s="51">
        <v>60.06</v>
      </c>
      <c r="H15" s="12">
        <v>3</v>
      </c>
    </row>
    <row r="16" spans="1:8" ht="15.75" thickBot="1">
      <c r="A16" s="69">
        <v>17</v>
      </c>
      <c r="B16" s="51" t="s">
        <v>185</v>
      </c>
      <c r="C16" s="51" t="s">
        <v>186</v>
      </c>
      <c r="D16" s="51" t="s">
        <v>100</v>
      </c>
      <c r="E16" s="51" t="s">
        <v>32</v>
      </c>
      <c r="F16" s="51">
        <v>0</v>
      </c>
      <c r="G16" s="51">
        <v>60.68</v>
      </c>
      <c r="H16" s="12">
        <v>4</v>
      </c>
    </row>
    <row r="17" spans="1:8" ht="15.75" thickBot="1">
      <c r="A17" s="69">
        <v>10</v>
      </c>
      <c r="B17" s="51" t="s">
        <v>180</v>
      </c>
      <c r="C17" s="51" t="s">
        <v>160</v>
      </c>
      <c r="D17" s="51" t="s">
        <v>177</v>
      </c>
      <c r="E17" s="51" t="s">
        <v>29</v>
      </c>
      <c r="F17" s="51">
        <v>0</v>
      </c>
      <c r="G17" s="51">
        <v>62.53</v>
      </c>
      <c r="H17" s="12">
        <v>5</v>
      </c>
    </row>
    <row r="18" spans="1:8" ht="15.75" thickBot="1">
      <c r="A18" s="69">
        <v>18</v>
      </c>
      <c r="B18" s="51" t="s">
        <v>41</v>
      </c>
      <c r="C18" s="51" t="s">
        <v>187</v>
      </c>
      <c r="D18" s="51" t="s">
        <v>177</v>
      </c>
      <c r="E18" s="51" t="s">
        <v>32</v>
      </c>
      <c r="F18" s="51">
        <v>0</v>
      </c>
      <c r="G18" s="51">
        <v>63.06</v>
      </c>
      <c r="H18" s="12">
        <v>6</v>
      </c>
    </row>
    <row r="19" spans="1:8" ht="15.75" thickBot="1">
      <c r="A19" s="69">
        <v>22</v>
      </c>
      <c r="B19" s="51" t="s">
        <v>363</v>
      </c>
      <c r="C19" s="51" t="s">
        <v>194</v>
      </c>
      <c r="D19" s="51" t="s">
        <v>100</v>
      </c>
      <c r="E19" s="51" t="s">
        <v>30</v>
      </c>
      <c r="F19" s="51">
        <v>0</v>
      </c>
      <c r="G19" s="51">
        <v>68.75</v>
      </c>
      <c r="H19" s="12">
        <v>7</v>
      </c>
    </row>
    <row r="20" spans="1:8" ht="15.75" thickBot="1">
      <c r="A20" s="69">
        <v>16</v>
      </c>
      <c r="B20" s="51" t="s">
        <v>81</v>
      </c>
      <c r="C20" s="51" t="s">
        <v>82</v>
      </c>
      <c r="D20" s="51" t="s">
        <v>23</v>
      </c>
      <c r="E20" s="51" t="s">
        <v>32</v>
      </c>
      <c r="F20" s="51">
        <v>0</v>
      </c>
      <c r="G20" s="51">
        <v>71.42</v>
      </c>
      <c r="H20" s="12">
        <v>8</v>
      </c>
    </row>
    <row r="21" spans="1:8" ht="15.75" thickBot="1">
      <c r="A21" s="69">
        <v>14</v>
      </c>
      <c r="B21" s="51" t="s">
        <v>70</v>
      </c>
      <c r="C21" s="51" t="s">
        <v>71</v>
      </c>
      <c r="D21" s="51" t="s">
        <v>100</v>
      </c>
      <c r="E21" s="51" t="s">
        <v>32</v>
      </c>
      <c r="F21" s="51">
        <v>1</v>
      </c>
      <c r="G21" s="51">
        <v>72.26</v>
      </c>
      <c r="H21" s="12">
        <v>9</v>
      </c>
    </row>
    <row r="22" spans="1:8" ht="15.75" thickBot="1">
      <c r="A22" s="69">
        <v>29</v>
      </c>
      <c r="B22" s="51" t="s">
        <v>204</v>
      </c>
      <c r="C22" s="51" t="s">
        <v>205</v>
      </c>
      <c r="D22" s="51" t="s">
        <v>118</v>
      </c>
      <c r="E22" s="51" t="s">
        <v>29</v>
      </c>
      <c r="F22" s="51">
        <v>1</v>
      </c>
      <c r="G22" s="51">
        <v>74.98</v>
      </c>
      <c r="H22" s="12">
        <v>10</v>
      </c>
    </row>
    <row r="23" spans="1:8" ht="15.75" thickBot="1">
      <c r="A23" s="69">
        <v>13</v>
      </c>
      <c r="B23" s="51" t="s">
        <v>181</v>
      </c>
      <c r="C23" s="51" t="s">
        <v>182</v>
      </c>
      <c r="D23" s="51" t="s">
        <v>18</v>
      </c>
      <c r="E23" s="51" t="s">
        <v>32</v>
      </c>
      <c r="F23" s="51">
        <v>4</v>
      </c>
      <c r="G23" s="51">
        <v>52.27</v>
      </c>
      <c r="H23" s="12">
        <v>11</v>
      </c>
    </row>
    <row r="24" spans="1:8" ht="15.75" thickBot="1">
      <c r="A24" s="69">
        <v>35</v>
      </c>
      <c r="B24" s="51" t="s">
        <v>211</v>
      </c>
      <c r="C24" s="51" t="s">
        <v>212</v>
      </c>
      <c r="D24" s="51" t="s">
        <v>177</v>
      </c>
      <c r="E24" s="51" t="s">
        <v>30</v>
      </c>
      <c r="F24" s="51">
        <v>4</v>
      </c>
      <c r="G24" s="51">
        <v>60.17</v>
      </c>
      <c r="H24" s="12">
        <v>12</v>
      </c>
    </row>
    <row r="25" spans="1:8" ht="15.75" thickBot="1">
      <c r="A25" s="69">
        <v>1</v>
      </c>
      <c r="B25" s="51" t="s">
        <v>168</v>
      </c>
      <c r="C25" s="51" t="s">
        <v>169</v>
      </c>
      <c r="D25" s="51" t="s">
        <v>142</v>
      </c>
      <c r="E25" s="51" t="s">
        <v>30</v>
      </c>
      <c r="F25" s="51">
        <v>4</v>
      </c>
      <c r="G25" s="51">
        <v>62.62</v>
      </c>
      <c r="H25" s="12">
        <v>14</v>
      </c>
    </row>
    <row r="26" spans="1:8" ht="15.75" thickBot="1">
      <c r="A26" s="69">
        <v>24</v>
      </c>
      <c r="B26" s="51" t="s">
        <v>198</v>
      </c>
      <c r="C26" s="51" t="s">
        <v>199</v>
      </c>
      <c r="D26" s="51" t="s">
        <v>197</v>
      </c>
      <c r="E26" s="51" t="s">
        <v>30</v>
      </c>
      <c r="F26" s="51">
        <v>4</v>
      </c>
      <c r="G26" s="51">
        <v>65.65</v>
      </c>
      <c r="H26" s="12">
        <v>15</v>
      </c>
    </row>
    <row r="27" spans="1:8" ht="15.75" thickBot="1">
      <c r="A27" s="69">
        <v>26</v>
      </c>
      <c r="B27" s="51" t="s">
        <v>171</v>
      </c>
      <c r="C27" s="51" t="s">
        <v>202</v>
      </c>
      <c r="D27" s="51" t="s">
        <v>173</v>
      </c>
      <c r="E27" s="51" t="s">
        <v>64</v>
      </c>
      <c r="F27" s="51">
        <v>4</v>
      </c>
      <c r="G27" s="51">
        <v>68.06</v>
      </c>
      <c r="H27" s="12">
        <v>16</v>
      </c>
    </row>
    <row r="28" spans="1:8" ht="15.75" thickBot="1">
      <c r="A28" s="69">
        <v>31</v>
      </c>
      <c r="B28" s="51" t="s">
        <v>188</v>
      </c>
      <c r="C28" s="51" t="s">
        <v>207</v>
      </c>
      <c r="D28" s="51" t="s">
        <v>173</v>
      </c>
      <c r="E28" s="51" t="s">
        <v>32</v>
      </c>
      <c r="F28" s="51">
        <v>4</v>
      </c>
      <c r="G28" s="51">
        <v>79.97</v>
      </c>
      <c r="H28" s="12">
        <v>17</v>
      </c>
    </row>
    <row r="29" spans="1:8" ht="15.75" thickBot="1">
      <c r="A29" s="69">
        <v>42</v>
      </c>
      <c r="B29" s="51" t="s">
        <v>216</v>
      </c>
      <c r="C29" s="51" t="s">
        <v>217</v>
      </c>
      <c r="D29" s="51" t="s">
        <v>98</v>
      </c>
      <c r="E29" s="51" t="s">
        <v>32</v>
      </c>
      <c r="F29" s="51">
        <v>8</v>
      </c>
      <c r="G29" s="51">
        <v>63.92</v>
      </c>
      <c r="H29" s="12">
        <v>18</v>
      </c>
    </row>
    <row r="30" spans="1:8" ht="15.75" thickBot="1">
      <c r="A30" s="69">
        <v>41</v>
      </c>
      <c r="B30" s="51" t="s">
        <v>63</v>
      </c>
      <c r="C30" s="51" t="s">
        <v>215</v>
      </c>
      <c r="D30" s="51" t="s">
        <v>118</v>
      </c>
      <c r="E30" s="70" t="s">
        <v>27</v>
      </c>
      <c r="F30" s="51">
        <v>12</v>
      </c>
      <c r="G30" s="51">
        <v>84.11</v>
      </c>
      <c r="H30" s="12">
        <v>19</v>
      </c>
    </row>
    <row r="31" spans="1:8" ht="15.75" thickBot="1">
      <c r="A31" s="69">
        <v>15</v>
      </c>
      <c r="B31" s="51" t="s">
        <v>183</v>
      </c>
      <c r="C31" s="51" t="s">
        <v>184</v>
      </c>
      <c r="D31" s="51" t="s">
        <v>18</v>
      </c>
      <c r="E31" s="51" t="s">
        <v>32</v>
      </c>
      <c r="F31" s="51">
        <v>13</v>
      </c>
      <c r="G31" s="51">
        <v>74.1</v>
      </c>
      <c r="H31" s="12">
        <v>20</v>
      </c>
    </row>
    <row r="32" spans="1:8" ht="15.75" thickBot="1">
      <c r="A32" s="50" t="s">
        <v>89</v>
      </c>
      <c r="B32" s="50" t="s">
        <v>239</v>
      </c>
      <c r="C32" s="50" t="s">
        <v>359</v>
      </c>
      <c r="D32" s="50" t="s">
        <v>21</v>
      </c>
      <c r="E32" s="50" t="s">
        <v>27</v>
      </c>
      <c r="F32" s="51">
        <v>13</v>
      </c>
      <c r="G32" s="51">
        <v>89.19</v>
      </c>
      <c r="H32" s="12">
        <v>21</v>
      </c>
    </row>
    <row r="33" spans="1:8" ht="15.75" thickBot="1">
      <c r="A33" s="69">
        <v>30</v>
      </c>
      <c r="B33" s="51" t="s">
        <v>65</v>
      </c>
      <c r="C33" s="51" t="s">
        <v>206</v>
      </c>
      <c r="D33" s="51" t="s">
        <v>100</v>
      </c>
      <c r="E33" s="51" t="s">
        <v>29</v>
      </c>
      <c r="F33" s="51">
        <v>16</v>
      </c>
      <c r="G33" s="51">
        <v>66.66</v>
      </c>
      <c r="H33" s="12">
        <v>22</v>
      </c>
    </row>
    <row r="34" spans="1:8" ht="15.75" thickBot="1">
      <c r="A34" s="69">
        <v>23</v>
      </c>
      <c r="B34" s="51" t="s">
        <v>195</v>
      </c>
      <c r="C34" s="51" t="s">
        <v>196</v>
      </c>
      <c r="D34" s="51" t="s">
        <v>197</v>
      </c>
      <c r="E34" s="51" t="s">
        <v>30</v>
      </c>
      <c r="F34" s="51">
        <v>20</v>
      </c>
      <c r="G34" s="133">
        <v>87</v>
      </c>
      <c r="H34" s="12">
        <v>23</v>
      </c>
    </row>
    <row r="35" spans="1:8" ht="15.75" thickBot="1">
      <c r="A35" s="69">
        <v>3</v>
      </c>
      <c r="B35" s="51" t="s">
        <v>171</v>
      </c>
      <c r="C35" s="51" t="s">
        <v>172</v>
      </c>
      <c r="D35" s="51" t="s">
        <v>173</v>
      </c>
      <c r="E35" s="51" t="s">
        <v>64</v>
      </c>
      <c r="F35" s="51" t="s">
        <v>361</v>
      </c>
      <c r="G35" s="51"/>
      <c r="H35" s="12"/>
    </row>
    <row r="36" spans="1:8" ht="15.75" thickBot="1">
      <c r="A36" s="69">
        <v>19</v>
      </c>
      <c r="B36" s="51" t="s">
        <v>188</v>
      </c>
      <c r="C36" s="51" t="s">
        <v>189</v>
      </c>
      <c r="D36" s="51" t="s">
        <v>173</v>
      </c>
      <c r="E36" s="51" t="s">
        <v>32</v>
      </c>
      <c r="F36" s="51" t="s">
        <v>361</v>
      </c>
      <c r="G36" s="51"/>
      <c r="H36" s="12"/>
    </row>
    <row r="37" spans="1:8" ht="15.75" thickBot="1">
      <c r="A37" s="69">
        <v>25</v>
      </c>
      <c r="B37" s="51" t="s">
        <v>200</v>
      </c>
      <c r="C37" s="51" t="s">
        <v>201</v>
      </c>
      <c r="D37" s="51" t="s">
        <v>177</v>
      </c>
      <c r="E37" s="51" t="s">
        <v>64</v>
      </c>
      <c r="F37" s="51" t="s">
        <v>361</v>
      </c>
      <c r="G37" s="51"/>
      <c r="H37" s="12"/>
    </row>
    <row r="38" spans="1:8" ht="15.75" thickBot="1">
      <c r="A38" s="69">
        <v>9</v>
      </c>
      <c r="B38" s="51" t="s">
        <v>168</v>
      </c>
      <c r="C38" s="51" t="s">
        <v>67</v>
      </c>
      <c r="D38" s="51" t="s">
        <v>142</v>
      </c>
      <c r="E38" s="51" t="s">
        <v>30</v>
      </c>
      <c r="F38" s="51" t="s">
        <v>362</v>
      </c>
      <c r="G38" s="51"/>
      <c r="H38" s="12"/>
    </row>
    <row r="39" spans="1:8" ht="15.75" thickBot="1">
      <c r="A39" s="69">
        <v>27</v>
      </c>
      <c r="B39" s="51" t="s">
        <v>150</v>
      </c>
      <c r="C39" s="51" t="s">
        <v>203</v>
      </c>
      <c r="D39" s="51" t="s">
        <v>177</v>
      </c>
      <c r="E39" s="51" t="s">
        <v>29</v>
      </c>
      <c r="F39" s="51" t="s">
        <v>362</v>
      </c>
      <c r="G39" s="51"/>
      <c r="H39" s="12"/>
    </row>
    <row r="40" spans="1:8" ht="15.75" thickBot="1">
      <c r="A40" s="69">
        <v>2</v>
      </c>
      <c r="B40" s="51" t="s">
        <v>170</v>
      </c>
      <c r="C40" s="51" t="s">
        <v>162</v>
      </c>
      <c r="D40" s="51" t="s">
        <v>23</v>
      </c>
      <c r="E40" s="51" t="s">
        <v>30</v>
      </c>
      <c r="F40" s="51" t="s">
        <v>344</v>
      </c>
      <c r="G40" s="51"/>
      <c r="H40" s="12"/>
    </row>
    <row r="41" spans="1:8" ht="15.75" thickBot="1">
      <c r="A41" s="12" t="s">
        <v>0</v>
      </c>
      <c r="B41" s="12" t="s">
        <v>1</v>
      </c>
      <c r="C41" s="12" t="s">
        <v>2</v>
      </c>
      <c r="D41" s="12" t="s">
        <v>4</v>
      </c>
      <c r="E41" s="12" t="s">
        <v>77</v>
      </c>
      <c r="F41" s="12" t="s">
        <v>5</v>
      </c>
      <c r="G41" s="12" t="s">
        <v>7</v>
      </c>
      <c r="H41" s="29" t="s">
        <v>9</v>
      </c>
    </row>
    <row r="42" spans="1:8" ht="15">
      <c r="A42" s="69">
        <v>8</v>
      </c>
      <c r="B42" s="71" t="s">
        <v>178</v>
      </c>
      <c r="C42" s="71" t="s">
        <v>179</v>
      </c>
      <c r="D42" s="71" t="s">
        <v>100</v>
      </c>
      <c r="E42" s="70" t="s">
        <v>27</v>
      </c>
      <c r="F42" s="51">
        <v>0</v>
      </c>
      <c r="G42" s="51">
        <v>51.61</v>
      </c>
      <c r="H42" s="51">
        <v>1</v>
      </c>
    </row>
    <row r="43" spans="1:8" ht="15">
      <c r="A43" s="69">
        <v>39</v>
      </c>
      <c r="B43" s="51" t="s">
        <v>24</v>
      </c>
      <c r="C43" s="51" t="s">
        <v>25</v>
      </c>
      <c r="D43" s="51" t="s">
        <v>100</v>
      </c>
      <c r="E43" s="70" t="s">
        <v>27</v>
      </c>
      <c r="F43" s="51">
        <v>0</v>
      </c>
      <c r="G43" s="51">
        <v>66.67</v>
      </c>
      <c r="H43" s="51">
        <v>2</v>
      </c>
    </row>
    <row r="44" spans="1:8" ht="15">
      <c r="A44" s="50" t="s">
        <v>358</v>
      </c>
      <c r="B44" s="50" t="s">
        <v>354</v>
      </c>
      <c r="C44" s="50" t="s">
        <v>107</v>
      </c>
      <c r="D44" s="50" t="s">
        <v>174</v>
      </c>
      <c r="E44" s="50" t="s">
        <v>27</v>
      </c>
      <c r="F44" s="51">
        <v>1</v>
      </c>
      <c r="G44" s="51">
        <v>72.26</v>
      </c>
      <c r="H44" s="51">
        <v>3</v>
      </c>
    </row>
    <row r="45" spans="1:8" ht="15">
      <c r="A45" s="50" t="s">
        <v>76</v>
      </c>
      <c r="B45" s="50" t="s">
        <v>58</v>
      </c>
      <c r="C45" s="50" t="s">
        <v>360</v>
      </c>
      <c r="D45" s="50" t="s">
        <v>48</v>
      </c>
      <c r="E45" s="50" t="s">
        <v>27</v>
      </c>
      <c r="F45" s="51">
        <v>1</v>
      </c>
      <c r="G45" s="51">
        <v>72.62</v>
      </c>
      <c r="H45" s="51">
        <v>4</v>
      </c>
    </row>
    <row r="46" spans="1:8" ht="15">
      <c r="A46" s="69">
        <v>6</v>
      </c>
      <c r="B46" s="51" t="s">
        <v>155</v>
      </c>
      <c r="C46" s="51" t="s">
        <v>85</v>
      </c>
      <c r="D46" s="51" t="s">
        <v>139</v>
      </c>
      <c r="E46" s="70" t="s">
        <v>27</v>
      </c>
      <c r="F46" s="51">
        <v>4</v>
      </c>
      <c r="G46" s="51">
        <v>54.92</v>
      </c>
      <c r="H46" s="51">
        <v>5</v>
      </c>
    </row>
    <row r="47" spans="1:8" ht="15">
      <c r="A47" s="50" t="s">
        <v>87</v>
      </c>
      <c r="B47" s="50" t="s">
        <v>50</v>
      </c>
      <c r="C47" s="50" t="s">
        <v>353</v>
      </c>
      <c r="D47" s="50" t="s">
        <v>177</v>
      </c>
      <c r="E47" s="50" t="s">
        <v>27</v>
      </c>
      <c r="F47" s="51">
        <v>4</v>
      </c>
      <c r="G47" s="51">
        <v>62.65</v>
      </c>
      <c r="H47" s="51">
        <v>6</v>
      </c>
    </row>
    <row r="48" spans="1:8" ht="15">
      <c r="A48" s="69">
        <v>53</v>
      </c>
      <c r="B48" s="51" t="s">
        <v>52</v>
      </c>
      <c r="C48" s="51" t="s">
        <v>43</v>
      </c>
      <c r="D48" s="51" t="s">
        <v>100</v>
      </c>
      <c r="E48" s="51" t="s">
        <v>27</v>
      </c>
      <c r="F48" s="51">
        <v>4</v>
      </c>
      <c r="G48" s="51">
        <v>64.2</v>
      </c>
      <c r="H48" s="51">
        <v>7</v>
      </c>
    </row>
    <row r="49" spans="1:8" ht="15">
      <c r="A49" s="69">
        <v>38</v>
      </c>
      <c r="B49" s="51" t="s">
        <v>31</v>
      </c>
      <c r="C49" s="51" t="s">
        <v>214</v>
      </c>
      <c r="D49" s="51" t="s">
        <v>18</v>
      </c>
      <c r="E49" s="50" t="s">
        <v>27</v>
      </c>
      <c r="F49" s="51">
        <v>4</v>
      </c>
      <c r="G49" s="51">
        <v>65.65</v>
      </c>
      <c r="H49" s="51">
        <v>8</v>
      </c>
    </row>
    <row r="50" spans="1:8" ht="15">
      <c r="A50" s="69">
        <v>46</v>
      </c>
      <c r="B50" s="51" t="s">
        <v>155</v>
      </c>
      <c r="C50" s="51" t="s">
        <v>220</v>
      </c>
      <c r="D50" s="51" t="s">
        <v>139</v>
      </c>
      <c r="E50" s="51" t="s">
        <v>27</v>
      </c>
      <c r="F50" s="51">
        <v>4</v>
      </c>
      <c r="G50" s="51">
        <v>66.95</v>
      </c>
      <c r="H50" s="51">
        <v>9</v>
      </c>
    </row>
    <row r="51" spans="1:8" ht="15">
      <c r="A51" s="69" t="s">
        <v>86</v>
      </c>
      <c r="B51" s="51" t="s">
        <v>226</v>
      </c>
      <c r="C51" s="51" t="s">
        <v>227</v>
      </c>
      <c r="D51" s="51" t="s">
        <v>174</v>
      </c>
      <c r="E51" s="51" t="s">
        <v>27</v>
      </c>
      <c r="F51" s="51">
        <v>5</v>
      </c>
      <c r="G51" s="51">
        <v>72.8</v>
      </c>
      <c r="H51" s="51">
        <v>10</v>
      </c>
    </row>
    <row r="52" spans="1:8" ht="15">
      <c r="A52" s="50">
        <v>52</v>
      </c>
      <c r="B52" s="60" t="s">
        <v>58</v>
      </c>
      <c r="C52" s="60" t="s">
        <v>225</v>
      </c>
      <c r="D52" s="60" t="s">
        <v>100</v>
      </c>
      <c r="E52" s="60" t="s">
        <v>27</v>
      </c>
      <c r="F52" s="51">
        <v>7</v>
      </c>
      <c r="G52" s="51">
        <v>80.86</v>
      </c>
      <c r="H52" s="51">
        <v>11</v>
      </c>
    </row>
    <row r="53" spans="1:8" ht="15">
      <c r="A53" s="69">
        <v>37</v>
      </c>
      <c r="B53" s="51" t="s">
        <v>175</v>
      </c>
      <c r="C53" s="51" t="s">
        <v>213</v>
      </c>
      <c r="D53" s="51" t="s">
        <v>177</v>
      </c>
      <c r="E53" s="70" t="s">
        <v>27</v>
      </c>
      <c r="F53" s="51">
        <v>9</v>
      </c>
      <c r="G53" s="51">
        <v>72.93</v>
      </c>
      <c r="H53" s="51">
        <v>12</v>
      </c>
    </row>
    <row r="54" spans="1:8" ht="15">
      <c r="A54" s="69">
        <v>5</v>
      </c>
      <c r="B54" s="51" t="s">
        <v>175</v>
      </c>
      <c r="C54" s="51" t="s">
        <v>176</v>
      </c>
      <c r="D54" s="51" t="s">
        <v>177</v>
      </c>
      <c r="E54" s="70" t="s">
        <v>27</v>
      </c>
      <c r="F54" s="51">
        <v>9</v>
      </c>
      <c r="G54" s="51">
        <v>75.29</v>
      </c>
      <c r="H54" s="51">
        <v>13</v>
      </c>
    </row>
    <row r="55" spans="1:8" ht="15.75" thickBot="1">
      <c r="A55" s="69">
        <v>44</v>
      </c>
      <c r="B55" s="51" t="s">
        <v>218</v>
      </c>
      <c r="C55" s="51" t="s">
        <v>219</v>
      </c>
      <c r="D55" s="51" t="s">
        <v>98</v>
      </c>
      <c r="E55" s="50" t="s">
        <v>27</v>
      </c>
      <c r="F55" s="51" t="s">
        <v>361</v>
      </c>
      <c r="G55" s="51"/>
      <c r="H55" s="51"/>
    </row>
    <row r="56" spans="1:8" ht="15.75" thickBot="1">
      <c r="A56" s="12" t="s">
        <v>0</v>
      </c>
      <c r="B56" s="12" t="s">
        <v>1</v>
      </c>
      <c r="C56" s="12" t="s">
        <v>2</v>
      </c>
      <c r="D56" s="12" t="s">
        <v>4</v>
      </c>
      <c r="E56" s="12" t="s">
        <v>77</v>
      </c>
      <c r="F56" s="12" t="s">
        <v>5</v>
      </c>
      <c r="G56" s="134" t="s">
        <v>7</v>
      </c>
      <c r="H56" s="29" t="s">
        <v>9</v>
      </c>
    </row>
    <row r="57" spans="1:8" ht="15">
      <c r="A57" s="69">
        <v>20</v>
      </c>
      <c r="B57" s="51" t="s">
        <v>190</v>
      </c>
      <c r="C57" s="51" t="s">
        <v>191</v>
      </c>
      <c r="D57" s="51" t="s">
        <v>192</v>
      </c>
      <c r="E57" s="51" t="s">
        <v>193</v>
      </c>
      <c r="F57" s="51">
        <v>1</v>
      </c>
      <c r="G57" s="135">
        <v>73.71</v>
      </c>
      <c r="H57" s="51">
        <v>1</v>
      </c>
    </row>
    <row r="58" spans="1:8" ht="15">
      <c r="A58" s="69">
        <v>48</v>
      </c>
      <c r="B58" s="51" t="s">
        <v>28</v>
      </c>
      <c r="C58" s="137" t="s">
        <v>223</v>
      </c>
      <c r="D58" s="51" t="s">
        <v>100</v>
      </c>
      <c r="E58" s="51" t="s">
        <v>193</v>
      </c>
      <c r="F58" s="51">
        <v>1</v>
      </c>
      <c r="G58" s="135">
        <v>75.75</v>
      </c>
      <c r="H58" s="51">
        <v>2</v>
      </c>
    </row>
    <row r="59" spans="1:8" ht="15">
      <c r="A59" s="69">
        <v>47</v>
      </c>
      <c r="B59" s="51" t="s">
        <v>221</v>
      </c>
      <c r="C59" s="51" t="s">
        <v>222</v>
      </c>
      <c r="D59" s="51" t="s">
        <v>139</v>
      </c>
      <c r="E59" s="51" t="s">
        <v>193</v>
      </c>
      <c r="F59" s="51">
        <v>4</v>
      </c>
      <c r="G59" s="135">
        <v>66.22</v>
      </c>
      <c r="H59" s="51">
        <v>3</v>
      </c>
    </row>
    <row r="60" spans="1:8" ht="15">
      <c r="A60" s="50" t="s">
        <v>228</v>
      </c>
      <c r="B60" s="50" t="s">
        <v>58</v>
      </c>
      <c r="C60" s="50" t="s">
        <v>229</v>
      </c>
      <c r="D60" s="50" t="s">
        <v>48</v>
      </c>
      <c r="E60" s="50" t="s">
        <v>193</v>
      </c>
      <c r="F60" s="51">
        <v>6</v>
      </c>
      <c r="G60" s="135">
        <v>76.67</v>
      </c>
      <c r="H60" s="51">
        <v>4</v>
      </c>
    </row>
    <row r="61" spans="1:8" ht="15">
      <c r="A61" s="69">
        <v>49</v>
      </c>
      <c r="B61" s="51" t="s">
        <v>20</v>
      </c>
      <c r="C61" s="51" t="s">
        <v>224</v>
      </c>
      <c r="D61" s="51" t="s">
        <v>192</v>
      </c>
      <c r="E61" s="51" t="s">
        <v>193</v>
      </c>
      <c r="F61" s="51">
        <v>16</v>
      </c>
      <c r="G61" s="51">
        <v>71.21</v>
      </c>
      <c r="H61" s="51">
        <v>5</v>
      </c>
    </row>
  </sheetData>
  <sheetProtection/>
  <mergeCells count="2">
    <mergeCell ref="A1:G1"/>
    <mergeCell ref="A2:G2"/>
  </mergeCells>
  <dataValidations count="1">
    <dataValidation type="list" showInputMessage="1" showErrorMessage="1" sqref="D33:D34 D29">
      <formula1>$O$1:$O$40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RowColHeaders="0" zoomScalePageLayoutView="0" workbookViewId="0" topLeftCell="A1">
      <selection activeCell="E13" sqref="E13"/>
    </sheetView>
  </sheetViews>
  <sheetFormatPr defaultColWidth="9.140625" defaultRowHeight="15"/>
  <cols>
    <col min="1" max="1" width="5.140625" style="0" customWidth="1"/>
    <col min="2" max="2" width="35.7109375" style="0" bestFit="1" customWidth="1"/>
    <col min="3" max="3" width="25.28125" style="0" customWidth="1"/>
    <col min="4" max="4" width="7.8515625" style="0" customWidth="1"/>
    <col min="5" max="5" width="11.57421875" style="0" bestFit="1" customWidth="1"/>
    <col min="6" max="6" width="6.28125" style="0" customWidth="1"/>
    <col min="7" max="10" width="6.8515625" style="0" customWidth="1"/>
    <col min="11" max="11" width="6.57421875" style="17" customWidth="1"/>
    <col min="12" max="12" width="4.7109375" style="0" customWidth="1"/>
    <col min="13" max="13" width="6.7109375" style="0" bestFit="1" customWidth="1"/>
    <col min="14" max="14" width="6.421875" style="0" bestFit="1" customWidth="1"/>
    <col min="15" max="15" width="6.421875" style="0" customWidth="1"/>
    <col min="16" max="16" width="5.57421875" style="0" bestFit="1" customWidth="1"/>
    <col min="17" max="17" width="7.140625" style="0" customWidth="1"/>
  </cols>
  <sheetData>
    <row r="1" spans="1:10" ht="15.75" thickBot="1">
      <c r="A1" s="138" t="s">
        <v>166</v>
      </c>
      <c r="B1" s="138"/>
      <c r="C1" s="138"/>
      <c r="D1" s="138"/>
      <c r="E1" s="138"/>
      <c r="F1" s="138"/>
      <c r="G1" s="138"/>
      <c r="H1" s="72"/>
      <c r="I1" s="72"/>
      <c r="J1" s="72"/>
    </row>
    <row r="2" spans="1:12" ht="15.75" thickBot="1">
      <c r="A2" s="139" t="s">
        <v>167</v>
      </c>
      <c r="B2" s="138"/>
      <c r="C2" s="138"/>
      <c r="D2" s="138"/>
      <c r="E2" s="138"/>
      <c r="F2" s="138"/>
      <c r="G2" s="138"/>
      <c r="H2" s="143" t="s">
        <v>348</v>
      </c>
      <c r="I2" s="144"/>
      <c r="J2" s="144"/>
      <c r="K2" s="144"/>
      <c r="L2" s="145"/>
    </row>
    <row r="3" spans="1:12" ht="15.75" thickBot="1">
      <c r="A3" s="83" t="s">
        <v>250</v>
      </c>
      <c r="B3" s="84"/>
      <c r="C3" s="85"/>
      <c r="D3" s="13" t="s">
        <v>13</v>
      </c>
      <c r="E3" s="14">
        <v>350</v>
      </c>
      <c r="F3" s="115"/>
      <c r="G3" s="3">
        <f>(E4*60)/E3</f>
        <v>75.42857142857143</v>
      </c>
      <c r="H3" s="13" t="s">
        <v>13</v>
      </c>
      <c r="I3" s="14">
        <v>350</v>
      </c>
      <c r="J3" s="115"/>
      <c r="K3" s="3">
        <f>(I4*60)/I3</f>
        <v>58.285714285714285</v>
      </c>
      <c r="L3" s="116"/>
    </row>
    <row r="4" spans="1:12" ht="15.75" thickBot="1">
      <c r="A4" s="86" t="s">
        <v>251</v>
      </c>
      <c r="B4" s="87"/>
      <c r="C4" s="88"/>
      <c r="D4" s="5" t="s">
        <v>12</v>
      </c>
      <c r="E4" s="6">
        <v>440</v>
      </c>
      <c r="F4" s="21" t="s">
        <v>11</v>
      </c>
      <c r="G4" s="22">
        <f>ROUNDUP(G3,0)</f>
        <v>76</v>
      </c>
      <c r="H4" s="5" t="s">
        <v>12</v>
      </c>
      <c r="I4" s="6">
        <v>340</v>
      </c>
      <c r="J4" s="21" t="s">
        <v>11</v>
      </c>
      <c r="K4" s="22">
        <f>ROUNDUP(K3,0)</f>
        <v>59</v>
      </c>
      <c r="L4" s="117"/>
    </row>
    <row r="5" spans="1:12" ht="15.75" thickBot="1">
      <c r="A5" s="89" t="s">
        <v>252</v>
      </c>
      <c r="B5" s="90"/>
      <c r="C5" s="91"/>
      <c r="D5" s="120"/>
      <c r="E5" s="20"/>
      <c r="F5" s="141" t="s">
        <v>335</v>
      </c>
      <c r="G5" s="142"/>
      <c r="H5" s="118"/>
      <c r="I5" s="141" t="s">
        <v>336</v>
      </c>
      <c r="J5" s="141"/>
      <c r="K5" s="4" t="s">
        <v>349</v>
      </c>
      <c r="L5" s="112"/>
    </row>
    <row r="6" spans="1:12" ht="15">
      <c r="A6" s="2" t="s">
        <v>0</v>
      </c>
      <c r="B6" s="23" t="s">
        <v>1</v>
      </c>
      <c r="C6" s="24" t="s">
        <v>46</v>
      </c>
      <c r="D6" s="119" t="s">
        <v>4</v>
      </c>
      <c r="E6" s="113" t="s">
        <v>3</v>
      </c>
      <c r="F6" s="113" t="s">
        <v>5</v>
      </c>
      <c r="G6" s="114" t="s">
        <v>7</v>
      </c>
      <c r="H6" s="114" t="s">
        <v>337</v>
      </c>
      <c r="I6" s="113" t="s">
        <v>5</v>
      </c>
      <c r="J6" s="114" t="s">
        <v>7</v>
      </c>
      <c r="K6" s="11" t="s">
        <v>8</v>
      </c>
      <c r="L6" s="36" t="s">
        <v>9</v>
      </c>
    </row>
    <row r="7" spans="1:12" ht="15">
      <c r="A7" s="57" t="s">
        <v>76</v>
      </c>
      <c r="B7" s="57" t="s">
        <v>235</v>
      </c>
      <c r="C7" s="57" t="s">
        <v>236</v>
      </c>
      <c r="D7" s="57" t="s">
        <v>174</v>
      </c>
      <c r="E7" s="57" t="s">
        <v>51</v>
      </c>
      <c r="F7" s="33">
        <v>0</v>
      </c>
      <c r="G7" s="33">
        <v>75.83</v>
      </c>
      <c r="H7" s="131">
        <v>1</v>
      </c>
      <c r="I7" s="15">
        <v>0</v>
      </c>
      <c r="J7" s="15">
        <v>46.91</v>
      </c>
      <c r="K7" s="33">
        <f>I7+F7</f>
        <v>0</v>
      </c>
      <c r="L7" s="29">
        <v>1</v>
      </c>
    </row>
    <row r="8" spans="1:12" ht="15">
      <c r="A8" s="61">
        <v>4</v>
      </c>
      <c r="B8" s="58" t="s">
        <v>53</v>
      </c>
      <c r="C8" s="57" t="s">
        <v>248</v>
      </c>
      <c r="D8" s="58" t="s">
        <v>108</v>
      </c>
      <c r="E8" s="58" t="s">
        <v>238</v>
      </c>
      <c r="F8" s="33">
        <v>0</v>
      </c>
      <c r="G8" s="33">
        <v>70.33</v>
      </c>
      <c r="H8" s="131">
        <v>4</v>
      </c>
      <c r="I8" s="15">
        <v>4</v>
      </c>
      <c r="J8" s="15">
        <v>44.68</v>
      </c>
      <c r="K8" s="33">
        <f>I8+F8</f>
        <v>4</v>
      </c>
      <c r="L8" s="29">
        <v>2</v>
      </c>
    </row>
    <row r="9" spans="1:12" ht="15">
      <c r="A9" s="61">
        <v>10</v>
      </c>
      <c r="B9" s="58" t="s">
        <v>109</v>
      </c>
      <c r="C9" s="57" t="s">
        <v>243</v>
      </c>
      <c r="D9" s="58" t="s">
        <v>110</v>
      </c>
      <c r="E9" s="58" t="s">
        <v>51</v>
      </c>
      <c r="F9" s="33">
        <v>0</v>
      </c>
      <c r="G9" s="33">
        <v>70.88</v>
      </c>
      <c r="H9" s="131">
        <v>3</v>
      </c>
      <c r="I9" s="15">
        <v>4</v>
      </c>
      <c r="J9" s="15">
        <v>46.09</v>
      </c>
      <c r="K9" s="33">
        <f>I9+F9</f>
        <v>4</v>
      </c>
      <c r="L9" s="29">
        <v>3</v>
      </c>
    </row>
    <row r="10" spans="1:12" ht="15">
      <c r="A10" s="57">
        <v>14</v>
      </c>
      <c r="B10" s="57" t="s">
        <v>239</v>
      </c>
      <c r="C10" s="57" t="s">
        <v>351</v>
      </c>
      <c r="D10" s="57" t="s">
        <v>21</v>
      </c>
      <c r="E10" s="57" t="s">
        <v>51</v>
      </c>
      <c r="F10" s="33">
        <v>0</v>
      </c>
      <c r="G10" s="30">
        <v>70.2</v>
      </c>
      <c r="H10" s="131">
        <v>5</v>
      </c>
      <c r="I10" s="15">
        <v>4</v>
      </c>
      <c r="J10" s="15">
        <v>47.25</v>
      </c>
      <c r="K10" s="33">
        <f>I10+F10</f>
        <v>4</v>
      </c>
      <c r="L10" s="29">
        <v>4</v>
      </c>
    </row>
    <row r="11" spans="1:12" ht="15">
      <c r="A11" s="57">
        <v>2</v>
      </c>
      <c r="B11" s="58" t="s">
        <v>106</v>
      </c>
      <c r="C11" s="58" t="s">
        <v>249</v>
      </c>
      <c r="D11" s="58" t="s">
        <v>108</v>
      </c>
      <c r="E11" s="58" t="s">
        <v>51</v>
      </c>
      <c r="F11" s="33">
        <v>0</v>
      </c>
      <c r="G11" s="33">
        <v>75.48</v>
      </c>
      <c r="H11" s="131">
        <v>2</v>
      </c>
      <c r="I11" s="15" t="s">
        <v>338</v>
      </c>
      <c r="J11" s="15"/>
      <c r="K11" s="33"/>
      <c r="L11" s="29">
        <v>5</v>
      </c>
    </row>
    <row r="12" spans="1:12" ht="15">
      <c r="A12" s="57">
        <v>5</v>
      </c>
      <c r="B12" s="58" t="s">
        <v>49</v>
      </c>
      <c r="C12" s="58" t="s">
        <v>247</v>
      </c>
      <c r="D12" s="58" t="s">
        <v>116</v>
      </c>
      <c r="E12" s="58" t="s">
        <v>238</v>
      </c>
      <c r="F12" s="33">
        <v>1</v>
      </c>
      <c r="G12" s="30">
        <v>77.7</v>
      </c>
      <c r="H12" s="131"/>
      <c r="I12" s="16"/>
      <c r="J12" s="16"/>
      <c r="K12" s="33"/>
      <c r="L12" s="29">
        <v>6</v>
      </c>
    </row>
    <row r="13" spans="1:12" ht="15">
      <c r="A13" s="61">
        <v>9</v>
      </c>
      <c r="B13" s="58" t="s">
        <v>106</v>
      </c>
      <c r="C13" s="58" t="s">
        <v>244</v>
      </c>
      <c r="D13" s="58" t="s">
        <v>110</v>
      </c>
      <c r="E13" s="58" t="s">
        <v>51</v>
      </c>
      <c r="F13" s="33">
        <v>1</v>
      </c>
      <c r="G13" s="30">
        <v>79.3</v>
      </c>
      <c r="H13" s="131"/>
      <c r="I13" s="35"/>
      <c r="J13" s="35"/>
      <c r="K13" s="33"/>
      <c r="L13" s="29">
        <v>7</v>
      </c>
    </row>
    <row r="14" spans="1:12" ht="15">
      <c r="A14" s="57">
        <v>11</v>
      </c>
      <c r="B14" s="58" t="s">
        <v>235</v>
      </c>
      <c r="C14" s="58" t="s">
        <v>242</v>
      </c>
      <c r="D14" s="58" t="s">
        <v>174</v>
      </c>
      <c r="E14" s="58" t="s">
        <v>51</v>
      </c>
      <c r="F14" s="33">
        <v>4</v>
      </c>
      <c r="G14" s="33">
        <v>73.94</v>
      </c>
      <c r="H14" s="131"/>
      <c r="I14" s="35"/>
      <c r="J14" s="35"/>
      <c r="K14" s="33"/>
      <c r="L14" s="29">
        <v>8</v>
      </c>
    </row>
    <row r="15" spans="1:12" ht="15">
      <c r="A15" s="61">
        <v>6</v>
      </c>
      <c r="B15" s="58" t="s">
        <v>239</v>
      </c>
      <c r="C15" s="58" t="s">
        <v>246</v>
      </c>
      <c r="D15" s="58" t="s">
        <v>21</v>
      </c>
      <c r="E15" s="58" t="s">
        <v>51</v>
      </c>
      <c r="F15" s="33">
        <v>4</v>
      </c>
      <c r="G15" s="30">
        <v>74</v>
      </c>
      <c r="H15" s="131"/>
      <c r="I15" s="35"/>
      <c r="J15" s="35"/>
      <c r="K15" s="33"/>
      <c r="L15" s="29">
        <v>9</v>
      </c>
    </row>
    <row r="16" spans="1:12" ht="15">
      <c r="A16" s="61">
        <v>7</v>
      </c>
      <c r="B16" s="58" t="s">
        <v>19</v>
      </c>
      <c r="C16" s="58" t="s">
        <v>245</v>
      </c>
      <c r="D16" s="58" t="s">
        <v>104</v>
      </c>
      <c r="E16" s="58" t="s">
        <v>238</v>
      </c>
      <c r="F16" s="33">
        <v>5</v>
      </c>
      <c r="G16" s="33">
        <v>77.47</v>
      </c>
      <c r="H16" s="131"/>
      <c r="I16" s="35"/>
      <c r="J16" s="35"/>
      <c r="K16" s="33"/>
      <c r="L16" s="29">
        <v>10</v>
      </c>
    </row>
    <row r="17" spans="1:12" ht="15">
      <c r="A17" s="61" t="s">
        <v>350</v>
      </c>
      <c r="B17" s="58" t="s">
        <v>53</v>
      </c>
      <c r="C17" s="58" t="s">
        <v>237</v>
      </c>
      <c r="D17" s="58" t="s">
        <v>108</v>
      </c>
      <c r="E17" s="58" t="s">
        <v>238</v>
      </c>
      <c r="F17" s="33">
        <v>8</v>
      </c>
      <c r="G17" s="33">
        <v>69.24</v>
      </c>
      <c r="H17" s="131"/>
      <c r="I17" s="33"/>
      <c r="J17" s="33"/>
      <c r="K17" s="33"/>
      <c r="L17" s="29">
        <v>11</v>
      </c>
    </row>
    <row r="18" spans="1:12" ht="15">
      <c r="A18" s="61">
        <v>13</v>
      </c>
      <c r="B18" s="58" t="s">
        <v>49</v>
      </c>
      <c r="C18" s="58" t="s">
        <v>240</v>
      </c>
      <c r="D18" s="58" t="s">
        <v>116</v>
      </c>
      <c r="E18" s="58" t="s">
        <v>241</v>
      </c>
      <c r="F18" s="33">
        <v>8</v>
      </c>
      <c r="G18" s="33">
        <v>73.36</v>
      </c>
      <c r="H18" s="131"/>
      <c r="I18" s="35"/>
      <c r="J18" s="35"/>
      <c r="K18" s="33"/>
      <c r="L18" s="29">
        <v>12</v>
      </c>
    </row>
    <row r="19" spans="1:12" ht="15">
      <c r="A19" s="61">
        <v>3</v>
      </c>
      <c r="B19" s="58" t="s">
        <v>258</v>
      </c>
      <c r="C19" s="58" t="s">
        <v>259</v>
      </c>
      <c r="D19" s="58" t="s">
        <v>116</v>
      </c>
      <c r="E19" s="58" t="s">
        <v>51</v>
      </c>
      <c r="F19" s="33">
        <v>18</v>
      </c>
      <c r="G19" s="33">
        <v>97.34</v>
      </c>
      <c r="H19" s="131"/>
      <c r="I19" s="35"/>
      <c r="J19" s="35"/>
      <c r="K19" s="33"/>
      <c r="L19" s="29">
        <v>13</v>
      </c>
    </row>
    <row r="22" ht="15">
      <c r="D22" s="132" t="s">
        <v>352</v>
      </c>
    </row>
    <row r="23" spans="2:5" ht="15">
      <c r="B23" s="132" t="s">
        <v>352</v>
      </c>
      <c r="D23" s="132" t="s">
        <v>352</v>
      </c>
      <c r="E23" s="132" t="s">
        <v>352</v>
      </c>
    </row>
    <row r="24" ht="15">
      <c r="E24" s="132" t="s">
        <v>352</v>
      </c>
    </row>
  </sheetData>
  <sheetProtection/>
  <mergeCells count="5">
    <mergeCell ref="A1:G1"/>
    <mergeCell ref="A2:G2"/>
    <mergeCell ref="I5:J5"/>
    <mergeCell ref="F5:G5"/>
    <mergeCell ref="H2:L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1" max="1" width="3.8515625" style="0" bestFit="1" customWidth="1"/>
    <col min="2" max="2" width="31.7109375" style="0" bestFit="1" customWidth="1"/>
    <col min="3" max="3" width="27.28125" style="0" bestFit="1" customWidth="1"/>
    <col min="4" max="4" width="15.8515625" style="0" customWidth="1"/>
    <col min="5" max="5" width="17.421875" style="0" bestFit="1" customWidth="1"/>
    <col min="6" max="6" width="10.8515625" style="0" bestFit="1" customWidth="1"/>
    <col min="7" max="7" width="6.8515625" style="0" customWidth="1"/>
    <col min="8" max="8" width="4.7109375" style="0" customWidth="1"/>
    <col min="9" max="9" width="7.140625" style="49" customWidth="1"/>
  </cols>
  <sheetData>
    <row r="1" spans="1:7" ht="15">
      <c r="A1" s="138" t="s">
        <v>166</v>
      </c>
      <c r="B1" s="138"/>
      <c r="C1" s="138"/>
      <c r="D1" s="138"/>
      <c r="E1" s="138"/>
      <c r="F1" s="138"/>
      <c r="G1" s="138"/>
    </row>
    <row r="2" spans="1:7" ht="15.75" thickBot="1">
      <c r="A2" s="139" t="s">
        <v>167</v>
      </c>
      <c r="B2" s="138"/>
      <c r="C2" s="138"/>
      <c r="D2" s="138"/>
      <c r="E2" s="138"/>
      <c r="F2" s="138"/>
      <c r="G2" s="138"/>
    </row>
    <row r="3" spans="1:4" ht="15.75" thickBot="1">
      <c r="A3" s="95" t="s">
        <v>270</v>
      </c>
      <c r="B3" s="96"/>
      <c r="C3" s="97"/>
      <c r="D3" s="98"/>
    </row>
    <row r="4" spans="1:8" ht="15">
      <c r="A4" s="86" t="s">
        <v>164</v>
      </c>
      <c r="B4" s="87"/>
      <c r="C4" s="87"/>
      <c r="D4" s="99"/>
      <c r="E4" s="26"/>
      <c r="F4" s="26"/>
      <c r="G4" s="26"/>
      <c r="H4" s="26"/>
    </row>
    <row r="5" spans="1:4" ht="15.75" thickBot="1">
      <c r="A5" s="89" t="s">
        <v>60</v>
      </c>
      <c r="B5" s="90"/>
      <c r="C5" s="90"/>
      <c r="D5" s="99"/>
    </row>
    <row r="6" spans="1:8" ht="15">
      <c r="A6" s="27"/>
      <c r="B6" s="28"/>
      <c r="C6" s="28"/>
      <c r="D6" s="13" t="s">
        <v>13</v>
      </c>
      <c r="E6" s="121">
        <v>350</v>
      </c>
      <c r="F6" s="122"/>
      <c r="G6" s="123">
        <f>(E7*60)/E6</f>
        <v>77.14285714285714</v>
      </c>
      <c r="H6" s="124"/>
    </row>
    <row r="7" spans="1:8" ht="15.75" thickBot="1">
      <c r="A7" s="8"/>
      <c r="B7" s="9"/>
      <c r="C7" s="10"/>
      <c r="D7" s="125" t="s">
        <v>12</v>
      </c>
      <c r="E7" s="54">
        <v>450</v>
      </c>
      <c r="F7" s="109" t="s">
        <v>11</v>
      </c>
      <c r="G7" s="55">
        <f>ROUNDUP(G6,0)</f>
        <v>78</v>
      </c>
      <c r="H7" s="126"/>
    </row>
    <row r="8" spans="1:9" ht="15">
      <c r="A8" s="2" t="s">
        <v>0</v>
      </c>
      <c r="B8" s="23" t="s">
        <v>1</v>
      </c>
      <c r="C8" s="24" t="s">
        <v>46</v>
      </c>
      <c r="D8" s="119" t="s">
        <v>4</v>
      </c>
      <c r="E8" s="113" t="s">
        <v>3</v>
      </c>
      <c r="F8" s="113" t="s">
        <v>342</v>
      </c>
      <c r="G8" s="114" t="s">
        <v>343</v>
      </c>
      <c r="H8" s="32" t="s">
        <v>9</v>
      </c>
      <c r="I8"/>
    </row>
    <row r="9" spans="1:9" ht="15">
      <c r="A9" s="57">
        <v>18</v>
      </c>
      <c r="B9" s="58" t="s">
        <v>265</v>
      </c>
      <c r="C9" s="58" t="s">
        <v>266</v>
      </c>
      <c r="D9" s="58" t="s">
        <v>152</v>
      </c>
      <c r="E9" s="58" t="s">
        <v>17</v>
      </c>
      <c r="F9" s="130">
        <v>64.1</v>
      </c>
      <c r="G9" s="48">
        <v>0</v>
      </c>
      <c r="H9" s="29">
        <v>1</v>
      </c>
      <c r="I9"/>
    </row>
    <row r="10" spans="1:9" ht="15">
      <c r="A10" s="57">
        <v>14</v>
      </c>
      <c r="B10" s="58" t="s">
        <v>84</v>
      </c>
      <c r="C10" s="58" t="s">
        <v>262</v>
      </c>
      <c r="D10" s="58" t="s">
        <v>123</v>
      </c>
      <c r="E10" s="58" t="s">
        <v>14</v>
      </c>
      <c r="F10" s="48">
        <v>64.41</v>
      </c>
      <c r="G10" s="48">
        <v>0</v>
      </c>
      <c r="H10" s="29">
        <v>2</v>
      </c>
      <c r="I10"/>
    </row>
    <row r="11" spans="1:9" ht="15">
      <c r="A11" s="57">
        <v>55.79</v>
      </c>
      <c r="B11" s="58" t="s">
        <v>255</v>
      </c>
      <c r="C11" s="58" t="s">
        <v>347</v>
      </c>
      <c r="D11" s="58" t="s">
        <v>177</v>
      </c>
      <c r="E11" s="58" t="s">
        <v>257</v>
      </c>
      <c r="F11" s="130">
        <v>65</v>
      </c>
      <c r="G11" s="48">
        <v>0</v>
      </c>
      <c r="H11" s="29">
        <v>3</v>
      </c>
      <c r="I11"/>
    </row>
    <row r="12" spans="1:9" ht="15">
      <c r="A12" s="57">
        <v>19</v>
      </c>
      <c r="B12" s="57" t="s">
        <v>52</v>
      </c>
      <c r="C12" s="57" t="s">
        <v>267</v>
      </c>
      <c r="D12" s="57" t="s">
        <v>48</v>
      </c>
      <c r="E12" s="57" t="s">
        <v>56</v>
      </c>
      <c r="F12" s="94">
        <v>65.46</v>
      </c>
      <c r="G12" s="94">
        <v>0</v>
      </c>
      <c r="H12" s="29">
        <v>4</v>
      </c>
      <c r="I12"/>
    </row>
    <row r="13" spans="1:9" ht="15">
      <c r="A13" s="57" t="s">
        <v>339</v>
      </c>
      <c r="B13" s="58" t="s">
        <v>78</v>
      </c>
      <c r="C13" s="58" t="s">
        <v>57</v>
      </c>
      <c r="D13" s="58" t="s">
        <v>48</v>
      </c>
      <c r="E13" s="58" t="s">
        <v>364</v>
      </c>
      <c r="F13" s="130">
        <v>68.15</v>
      </c>
      <c r="G13" s="48">
        <v>0</v>
      </c>
      <c r="H13" s="29">
        <v>5</v>
      </c>
      <c r="I13"/>
    </row>
    <row r="14" spans="1:9" ht="15">
      <c r="A14" s="57">
        <v>15</v>
      </c>
      <c r="B14" s="58" t="s">
        <v>106</v>
      </c>
      <c r="C14" s="58" t="s">
        <v>263</v>
      </c>
      <c r="D14" s="58" t="s">
        <v>177</v>
      </c>
      <c r="E14" s="58" t="s">
        <v>264</v>
      </c>
      <c r="F14" s="48">
        <v>68.52</v>
      </c>
      <c r="G14" s="48">
        <v>0</v>
      </c>
      <c r="H14" s="29">
        <v>6</v>
      </c>
      <c r="I14"/>
    </row>
    <row r="15" spans="1:9" ht="15">
      <c r="A15" s="57">
        <v>4</v>
      </c>
      <c r="B15" s="58" t="s">
        <v>255</v>
      </c>
      <c r="C15" s="58" t="s">
        <v>256</v>
      </c>
      <c r="D15" s="58" t="s">
        <v>177</v>
      </c>
      <c r="E15" s="58" t="s">
        <v>257</v>
      </c>
      <c r="F15" s="48">
        <v>68.86</v>
      </c>
      <c r="G15" s="48">
        <v>4</v>
      </c>
      <c r="H15" s="29">
        <v>7</v>
      </c>
      <c r="I15"/>
    </row>
    <row r="16" spans="1:9" ht="15">
      <c r="A16" s="57">
        <v>21</v>
      </c>
      <c r="B16" s="57" t="s">
        <v>268</v>
      </c>
      <c r="C16" s="57" t="s">
        <v>269</v>
      </c>
      <c r="D16" s="57" t="s">
        <v>47</v>
      </c>
      <c r="E16" s="57" t="s">
        <v>51</v>
      </c>
      <c r="F16" s="48">
        <v>79.48</v>
      </c>
      <c r="G16" s="48">
        <v>5</v>
      </c>
      <c r="H16" s="29">
        <v>8</v>
      </c>
      <c r="I16"/>
    </row>
    <row r="17" spans="1:9" ht="15">
      <c r="A17" s="57">
        <v>22</v>
      </c>
      <c r="B17" s="58" t="s">
        <v>345</v>
      </c>
      <c r="C17" s="58" t="s">
        <v>254</v>
      </c>
      <c r="D17" s="58" t="s">
        <v>108</v>
      </c>
      <c r="E17" s="58" t="s">
        <v>54</v>
      </c>
      <c r="F17" s="48">
        <v>81.51</v>
      </c>
      <c r="G17" s="48">
        <v>5</v>
      </c>
      <c r="H17" s="29">
        <v>9</v>
      </c>
      <c r="I17"/>
    </row>
    <row r="18" spans="1:9" ht="15">
      <c r="A18" s="57">
        <v>9</v>
      </c>
      <c r="B18" s="58" t="s">
        <v>55</v>
      </c>
      <c r="C18" s="58" t="s">
        <v>260</v>
      </c>
      <c r="D18" s="58" t="s">
        <v>152</v>
      </c>
      <c r="E18" s="58" t="s">
        <v>54</v>
      </c>
      <c r="F18" s="48">
        <v>64.36</v>
      </c>
      <c r="G18" s="48">
        <v>8</v>
      </c>
      <c r="H18" s="29">
        <v>10</v>
      </c>
      <c r="I18"/>
    </row>
    <row r="19" spans="1:9" ht="15">
      <c r="A19" s="57">
        <v>20</v>
      </c>
      <c r="B19" s="57" t="s">
        <v>239</v>
      </c>
      <c r="C19" s="57" t="s">
        <v>346</v>
      </c>
      <c r="D19" s="57" t="s">
        <v>21</v>
      </c>
      <c r="E19" s="57" t="s">
        <v>51</v>
      </c>
      <c r="F19" s="130">
        <v>80.8</v>
      </c>
      <c r="G19" s="48">
        <v>9</v>
      </c>
      <c r="H19" s="29">
        <v>11</v>
      </c>
      <c r="I19"/>
    </row>
    <row r="20" spans="1:9" ht="15">
      <c r="A20" s="57">
        <v>12</v>
      </c>
      <c r="B20" s="58" t="s">
        <v>16</v>
      </c>
      <c r="C20" s="58" t="s">
        <v>261</v>
      </c>
      <c r="D20" s="58" t="s">
        <v>177</v>
      </c>
      <c r="E20" s="58" t="s">
        <v>14</v>
      </c>
      <c r="F20" s="48">
        <v>82.62</v>
      </c>
      <c r="G20" s="48">
        <v>10</v>
      </c>
      <c r="H20" s="29">
        <v>12</v>
      </c>
      <c r="I20"/>
    </row>
    <row r="21" spans="1:9" ht="15">
      <c r="A21" s="92">
        <v>2</v>
      </c>
      <c r="B21" s="93" t="s">
        <v>58</v>
      </c>
      <c r="C21" s="93" t="s">
        <v>253</v>
      </c>
      <c r="D21" s="93" t="s">
        <v>142</v>
      </c>
      <c r="E21" s="93" t="s">
        <v>54</v>
      </c>
      <c r="F21" s="48">
        <v>73.36</v>
      </c>
      <c r="G21" s="48">
        <v>12</v>
      </c>
      <c r="H21" s="29">
        <v>13</v>
      </c>
      <c r="I21"/>
    </row>
    <row r="22" s="26" customFormat="1" ht="15">
      <c r="I22" s="49"/>
    </row>
    <row r="23" s="26" customFormat="1" ht="15">
      <c r="I23" s="49"/>
    </row>
    <row r="24" s="26" customFormat="1" ht="15">
      <c r="I24" s="49"/>
    </row>
    <row r="25" s="26" customFormat="1" ht="15">
      <c r="I25" s="49"/>
    </row>
    <row r="26" s="26" customFormat="1" ht="15">
      <c r="I26" s="49"/>
    </row>
    <row r="27" s="26" customFormat="1" ht="15">
      <c r="I27" s="49"/>
    </row>
    <row r="28" s="26" customFormat="1" ht="15">
      <c r="I28" s="49"/>
    </row>
    <row r="29" s="26" customFormat="1" ht="15">
      <c r="I29" s="49"/>
    </row>
    <row r="30" s="26" customFormat="1" ht="15">
      <c r="I30" s="49"/>
    </row>
    <row r="31" s="26" customFormat="1" ht="15">
      <c r="I31" s="49"/>
    </row>
    <row r="32" s="26" customFormat="1" ht="15">
      <c r="I32" s="49"/>
    </row>
    <row r="33" s="26" customFormat="1" ht="15">
      <c r="I33" s="49"/>
    </row>
    <row r="34" s="26" customFormat="1" ht="15">
      <c r="I34" s="49"/>
    </row>
    <row r="35" s="26" customFormat="1" ht="15">
      <c r="I35" s="49"/>
    </row>
    <row r="36" s="26" customFormat="1" ht="15">
      <c r="I36" s="49"/>
    </row>
    <row r="37" s="26" customFormat="1" ht="15">
      <c r="I37" s="49"/>
    </row>
    <row r="38" s="26" customFormat="1" ht="15">
      <c r="I38" s="49"/>
    </row>
    <row r="39" s="26" customFormat="1" ht="15">
      <c r="I39" s="49"/>
    </row>
    <row r="40" s="26" customFormat="1" ht="15">
      <c r="I40" s="49"/>
    </row>
    <row r="41" s="26" customFormat="1" ht="15">
      <c r="I41" s="49"/>
    </row>
    <row r="42" s="26" customFormat="1" ht="15">
      <c r="I42" s="49"/>
    </row>
    <row r="43" s="26" customFormat="1" ht="15">
      <c r="I43" s="49"/>
    </row>
    <row r="44" s="26" customFormat="1" ht="15">
      <c r="I44" s="49"/>
    </row>
  </sheetData>
  <sheetProtection/>
  <mergeCells count="2">
    <mergeCell ref="A1:G1"/>
    <mergeCell ref="A2:G2"/>
  </mergeCells>
  <dataValidations count="1">
    <dataValidation type="list" showInputMessage="1" showErrorMessage="1" sqref="E14:E15 E11">
      <formula1>$F$4:$F$17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8515625" style="0" bestFit="1" customWidth="1"/>
    <col min="2" max="2" width="35.8515625" style="38" customWidth="1"/>
    <col min="3" max="3" width="28.28125" style="38" bestFit="1" customWidth="1"/>
    <col min="4" max="4" width="15.7109375" style="38" bestFit="1" customWidth="1"/>
    <col min="5" max="5" width="15.57421875" style="38" bestFit="1" customWidth="1"/>
    <col min="6" max="6" width="7.28125" style="0" bestFit="1" customWidth="1"/>
    <col min="7" max="7" width="7.7109375" style="0" bestFit="1" customWidth="1"/>
    <col min="8" max="8" width="5.57421875" style="0" bestFit="1" customWidth="1"/>
    <col min="9" max="9" width="7.140625" style="0" customWidth="1"/>
  </cols>
  <sheetData>
    <row r="1" spans="1:7" ht="15">
      <c r="A1" s="138" t="s">
        <v>166</v>
      </c>
      <c r="B1" s="138"/>
      <c r="C1" s="138"/>
      <c r="D1" s="138"/>
      <c r="E1" s="138"/>
      <c r="F1" s="138"/>
      <c r="G1" s="138"/>
    </row>
    <row r="2" spans="1:7" ht="15.75" thickBot="1">
      <c r="A2" s="139" t="s">
        <v>167</v>
      </c>
      <c r="B2" s="138"/>
      <c r="C2" s="138"/>
      <c r="D2" s="138"/>
      <c r="E2" s="138"/>
      <c r="F2" s="138"/>
      <c r="G2" s="138"/>
    </row>
    <row r="3" spans="1:3" ht="15.75" thickBot="1">
      <c r="A3" s="63" t="s">
        <v>163</v>
      </c>
      <c r="B3" s="64"/>
      <c r="C3" s="65"/>
    </row>
    <row r="4" spans="1:9" ht="15">
      <c r="A4" s="66" t="s">
        <v>164</v>
      </c>
      <c r="B4" s="67"/>
      <c r="C4" s="68"/>
      <c r="D4" s="26"/>
      <c r="E4" s="26"/>
      <c r="F4" s="26"/>
      <c r="G4" s="26"/>
      <c r="H4" s="26"/>
      <c r="I4" s="26"/>
    </row>
    <row r="5" spans="1:9" ht="15.75" thickBot="1">
      <c r="A5" s="66" t="s">
        <v>165</v>
      </c>
      <c r="B5" s="67"/>
      <c r="C5" s="68"/>
      <c r="D5" s="26"/>
      <c r="E5" s="26"/>
      <c r="F5" s="26"/>
      <c r="G5" s="26"/>
      <c r="H5" s="26"/>
      <c r="I5" s="26"/>
    </row>
    <row r="6" spans="1:7" ht="15.75" thickBot="1">
      <c r="A6" s="18"/>
      <c r="D6" s="43" t="s">
        <v>13</v>
      </c>
      <c r="E6" s="46">
        <v>350</v>
      </c>
      <c r="F6" s="19"/>
      <c r="G6" s="3">
        <f>(E7*60)/E6</f>
        <v>77.14285714285714</v>
      </c>
    </row>
    <row r="7" spans="1:7" ht="15.75" thickBot="1">
      <c r="A7" s="8"/>
      <c r="B7" s="39"/>
      <c r="C7" s="41"/>
      <c r="D7" s="44" t="s">
        <v>12</v>
      </c>
      <c r="E7" s="47">
        <v>450</v>
      </c>
      <c r="F7" s="4" t="s">
        <v>11</v>
      </c>
      <c r="G7" s="3">
        <f>ROUNDUP(G6,0)</f>
        <v>78</v>
      </c>
    </row>
    <row r="8" spans="1:8" ht="15.75" thickBot="1">
      <c r="A8" s="2" t="s">
        <v>0</v>
      </c>
      <c r="B8" s="40" t="s">
        <v>1</v>
      </c>
      <c r="C8" s="42" t="s">
        <v>46</v>
      </c>
      <c r="D8" s="45" t="s">
        <v>4</v>
      </c>
      <c r="E8" s="42" t="s">
        <v>3</v>
      </c>
      <c r="F8" s="1" t="s">
        <v>342</v>
      </c>
      <c r="G8" s="25" t="s">
        <v>343</v>
      </c>
      <c r="H8" s="32" t="s">
        <v>9</v>
      </c>
    </row>
    <row r="9" spans="1:8" ht="15">
      <c r="A9" s="57">
        <v>30</v>
      </c>
      <c r="B9" s="59" t="s">
        <v>80</v>
      </c>
      <c r="C9" s="59" t="s">
        <v>130</v>
      </c>
      <c r="D9" s="59" t="s">
        <v>110</v>
      </c>
      <c r="E9" s="59" t="s">
        <v>128</v>
      </c>
      <c r="F9" s="33">
        <v>57.03</v>
      </c>
      <c r="G9" s="127">
        <v>0</v>
      </c>
      <c r="H9" s="29">
        <v>1</v>
      </c>
    </row>
    <row r="10" spans="1:8" ht="15">
      <c r="A10" s="58">
        <v>29</v>
      </c>
      <c r="B10" s="59" t="s">
        <v>131</v>
      </c>
      <c r="C10" s="59" t="s">
        <v>132</v>
      </c>
      <c r="D10" s="59" t="s">
        <v>116</v>
      </c>
      <c r="E10" s="59" t="s">
        <v>128</v>
      </c>
      <c r="F10" s="127">
        <v>60.05</v>
      </c>
      <c r="G10" s="127">
        <v>0</v>
      </c>
      <c r="H10" s="29">
        <v>2</v>
      </c>
    </row>
    <row r="11" spans="1:8" ht="15">
      <c r="A11" s="58">
        <v>16</v>
      </c>
      <c r="B11" s="59" t="s">
        <v>147</v>
      </c>
      <c r="C11" s="59" t="s">
        <v>148</v>
      </c>
      <c r="D11" s="59" t="s">
        <v>98</v>
      </c>
      <c r="E11" s="59" t="s">
        <v>149</v>
      </c>
      <c r="F11" s="127">
        <v>61.26</v>
      </c>
      <c r="G11" s="127">
        <v>0</v>
      </c>
      <c r="H11" s="29">
        <v>3</v>
      </c>
    </row>
    <row r="12" spans="1:8" ht="15.75" customHeight="1">
      <c r="A12" s="57">
        <v>21</v>
      </c>
      <c r="B12" s="59" t="s">
        <v>144</v>
      </c>
      <c r="C12" s="59" t="s">
        <v>40</v>
      </c>
      <c r="D12" s="59" t="s">
        <v>110</v>
      </c>
      <c r="E12" s="59" t="s">
        <v>128</v>
      </c>
      <c r="F12" s="127">
        <v>61.92</v>
      </c>
      <c r="G12" s="127">
        <v>0</v>
      </c>
      <c r="H12" s="29">
        <v>4</v>
      </c>
    </row>
    <row r="13" spans="1:8" ht="15">
      <c r="A13" s="57">
        <v>36</v>
      </c>
      <c r="B13" s="59" t="s">
        <v>120</v>
      </c>
      <c r="C13" s="59" t="s">
        <v>121</v>
      </c>
      <c r="D13" s="59" t="s">
        <v>116</v>
      </c>
      <c r="E13" s="59" t="s">
        <v>27</v>
      </c>
      <c r="F13" s="33">
        <v>65.43</v>
      </c>
      <c r="G13" s="127">
        <v>0</v>
      </c>
      <c r="H13" s="29">
        <v>5</v>
      </c>
    </row>
    <row r="14" spans="1:8" ht="15">
      <c r="A14" s="58">
        <v>49</v>
      </c>
      <c r="B14" s="59" t="s">
        <v>95</v>
      </c>
      <c r="C14" s="59" t="s">
        <v>34</v>
      </c>
      <c r="D14" s="59" t="s">
        <v>18</v>
      </c>
      <c r="E14" s="59" t="s">
        <v>26</v>
      </c>
      <c r="F14" s="33">
        <v>68.76</v>
      </c>
      <c r="G14" s="127">
        <v>0</v>
      </c>
      <c r="H14" s="29">
        <v>6</v>
      </c>
    </row>
    <row r="15" spans="1:8" ht="15">
      <c r="A15" s="58">
        <v>38</v>
      </c>
      <c r="B15" s="59" t="s">
        <v>117</v>
      </c>
      <c r="C15" s="59" t="s">
        <v>62</v>
      </c>
      <c r="D15" s="59" t="s">
        <v>118</v>
      </c>
      <c r="E15" s="59" t="s">
        <v>119</v>
      </c>
      <c r="F15" s="33">
        <v>69.21</v>
      </c>
      <c r="G15" s="127">
        <v>0</v>
      </c>
      <c r="H15" s="29">
        <v>7</v>
      </c>
    </row>
    <row r="16" spans="1:8" ht="15">
      <c r="A16" s="57">
        <v>10</v>
      </c>
      <c r="B16" s="57" t="s">
        <v>93</v>
      </c>
      <c r="C16" s="57" t="s">
        <v>79</v>
      </c>
      <c r="D16" s="57" t="s">
        <v>48</v>
      </c>
      <c r="E16" s="57" t="s">
        <v>92</v>
      </c>
      <c r="F16" s="127">
        <v>75.15</v>
      </c>
      <c r="G16" s="127">
        <v>0</v>
      </c>
      <c r="H16" s="29">
        <v>8</v>
      </c>
    </row>
    <row r="17" spans="1:8" ht="15">
      <c r="A17" s="58">
        <v>17</v>
      </c>
      <c r="B17" s="59" t="s">
        <v>31</v>
      </c>
      <c r="C17" s="59" t="s">
        <v>146</v>
      </c>
      <c r="D17" s="59" t="s">
        <v>18</v>
      </c>
      <c r="E17" s="59" t="s">
        <v>128</v>
      </c>
      <c r="F17" s="127">
        <v>77.58</v>
      </c>
      <c r="G17" s="127">
        <v>0</v>
      </c>
      <c r="H17" s="29">
        <v>9</v>
      </c>
    </row>
    <row r="18" spans="1:8" ht="15">
      <c r="A18" s="57">
        <v>33</v>
      </c>
      <c r="B18" s="59" t="s">
        <v>341</v>
      </c>
      <c r="C18" s="59" t="s">
        <v>126</v>
      </c>
      <c r="D18" s="59" t="s">
        <v>110</v>
      </c>
      <c r="E18" s="59" t="s">
        <v>27</v>
      </c>
      <c r="F18" s="33">
        <v>81.74</v>
      </c>
      <c r="G18" s="127">
        <v>1</v>
      </c>
      <c r="H18" s="29">
        <v>10</v>
      </c>
    </row>
    <row r="19" spans="1:8" ht="15">
      <c r="A19" s="58">
        <v>34</v>
      </c>
      <c r="B19" s="59" t="s">
        <v>124</v>
      </c>
      <c r="C19" s="59" t="s">
        <v>125</v>
      </c>
      <c r="D19" s="59" t="s">
        <v>108</v>
      </c>
      <c r="E19" s="59" t="s">
        <v>27</v>
      </c>
      <c r="F19" s="33">
        <v>85.17</v>
      </c>
      <c r="G19" s="127">
        <v>2</v>
      </c>
      <c r="H19" s="29">
        <v>11</v>
      </c>
    </row>
    <row r="20" spans="1:8" ht="15">
      <c r="A20" s="57">
        <v>39</v>
      </c>
      <c r="B20" s="59" t="s">
        <v>114</v>
      </c>
      <c r="C20" s="59" t="s">
        <v>115</v>
      </c>
      <c r="D20" s="59" t="s">
        <v>116</v>
      </c>
      <c r="E20" s="59" t="s">
        <v>113</v>
      </c>
      <c r="F20" s="33">
        <v>58.35</v>
      </c>
      <c r="G20" s="127">
        <v>4</v>
      </c>
      <c r="H20" s="29">
        <v>12</v>
      </c>
    </row>
    <row r="21" spans="1:8" ht="15">
      <c r="A21" s="58">
        <v>32</v>
      </c>
      <c r="B21" s="59" t="s">
        <v>127</v>
      </c>
      <c r="C21" s="59" t="s">
        <v>39</v>
      </c>
      <c r="D21" s="59" t="s">
        <v>110</v>
      </c>
      <c r="E21" s="59" t="s">
        <v>128</v>
      </c>
      <c r="F21" s="33">
        <v>60.51</v>
      </c>
      <c r="G21" s="127">
        <v>4</v>
      </c>
      <c r="H21" s="29">
        <v>13</v>
      </c>
    </row>
    <row r="22" spans="1:8" ht="15">
      <c r="A22" s="57">
        <v>27</v>
      </c>
      <c r="B22" s="59" t="s">
        <v>134</v>
      </c>
      <c r="C22" s="59" t="s">
        <v>135</v>
      </c>
      <c r="D22" s="59" t="s">
        <v>110</v>
      </c>
      <c r="E22" s="59" t="s">
        <v>128</v>
      </c>
      <c r="F22" s="127">
        <v>65.7</v>
      </c>
      <c r="G22" s="127">
        <v>4</v>
      </c>
      <c r="H22" s="29">
        <v>14</v>
      </c>
    </row>
    <row r="23" spans="1:8" ht="15">
      <c r="A23" s="57" t="s">
        <v>339</v>
      </c>
      <c r="B23" s="57" t="s">
        <v>15</v>
      </c>
      <c r="C23" s="57" t="s">
        <v>57</v>
      </c>
      <c r="D23" s="57" t="s">
        <v>48</v>
      </c>
      <c r="E23" s="57" t="s">
        <v>26</v>
      </c>
      <c r="F23" s="127">
        <v>67.43</v>
      </c>
      <c r="G23" s="127">
        <v>4</v>
      </c>
      <c r="H23" s="29">
        <v>15</v>
      </c>
    </row>
    <row r="24" spans="1:8" ht="15">
      <c r="A24" s="58">
        <v>50</v>
      </c>
      <c r="B24" s="59" t="s">
        <v>94</v>
      </c>
      <c r="C24" s="59" t="s">
        <v>36</v>
      </c>
      <c r="D24" s="59" t="s">
        <v>18</v>
      </c>
      <c r="E24" s="59" t="s">
        <v>26</v>
      </c>
      <c r="F24" s="33">
        <v>67.8</v>
      </c>
      <c r="G24" s="127">
        <v>4</v>
      </c>
      <c r="H24" s="29">
        <v>16</v>
      </c>
    </row>
    <row r="25" spans="1:8" ht="15">
      <c r="A25" s="58">
        <v>11</v>
      </c>
      <c r="B25" s="59" t="s">
        <v>155</v>
      </c>
      <c r="C25" s="59" t="s">
        <v>156</v>
      </c>
      <c r="D25" s="59" t="s">
        <v>123</v>
      </c>
      <c r="E25" s="59" t="s">
        <v>154</v>
      </c>
      <c r="F25" s="127">
        <v>68.86</v>
      </c>
      <c r="G25" s="127">
        <v>4</v>
      </c>
      <c r="H25" s="29">
        <v>17</v>
      </c>
    </row>
    <row r="26" spans="1:8" ht="15">
      <c r="A26" s="58">
        <v>26</v>
      </c>
      <c r="B26" s="59" t="s">
        <v>50</v>
      </c>
      <c r="C26" s="59" t="s">
        <v>136</v>
      </c>
      <c r="D26" s="59" t="s">
        <v>110</v>
      </c>
      <c r="E26" s="59" t="s">
        <v>113</v>
      </c>
      <c r="F26" s="127">
        <v>72.71</v>
      </c>
      <c r="G26" s="127">
        <v>4</v>
      </c>
      <c r="H26" s="29">
        <v>18</v>
      </c>
    </row>
    <row r="27" spans="1:8" ht="15">
      <c r="A27" s="58">
        <v>2</v>
      </c>
      <c r="B27" s="59" t="s">
        <v>157</v>
      </c>
      <c r="C27" s="59" t="s">
        <v>161</v>
      </c>
      <c r="D27" s="59" t="s">
        <v>123</v>
      </c>
      <c r="E27" s="59" t="s">
        <v>149</v>
      </c>
      <c r="F27" s="129">
        <v>73.9</v>
      </c>
      <c r="G27" s="127">
        <v>4</v>
      </c>
      <c r="H27" s="29">
        <v>19</v>
      </c>
    </row>
    <row r="28" spans="1:8" ht="15">
      <c r="A28" s="57">
        <v>6</v>
      </c>
      <c r="B28" s="59" t="s">
        <v>159</v>
      </c>
      <c r="C28" s="59" t="s">
        <v>45</v>
      </c>
      <c r="D28" s="59" t="s">
        <v>116</v>
      </c>
      <c r="E28" s="59" t="s">
        <v>154</v>
      </c>
      <c r="F28" s="127">
        <v>75.63</v>
      </c>
      <c r="G28" s="127">
        <v>4</v>
      </c>
      <c r="H28" s="29">
        <v>20</v>
      </c>
    </row>
    <row r="29" spans="1:8" ht="15">
      <c r="A29" s="58">
        <v>20</v>
      </c>
      <c r="B29" s="59" t="s">
        <v>145</v>
      </c>
      <c r="C29" s="59" t="s">
        <v>38</v>
      </c>
      <c r="D29" s="59" t="s">
        <v>116</v>
      </c>
      <c r="E29" s="59" t="s">
        <v>128</v>
      </c>
      <c r="F29" s="127">
        <v>75.64</v>
      </c>
      <c r="G29" s="127">
        <v>4</v>
      </c>
      <c r="H29" s="29">
        <v>21</v>
      </c>
    </row>
    <row r="30" spans="1:8" ht="15">
      <c r="A30" s="57">
        <v>42</v>
      </c>
      <c r="B30" s="59" t="s">
        <v>106</v>
      </c>
      <c r="C30" s="59" t="s">
        <v>107</v>
      </c>
      <c r="D30" s="59" t="s">
        <v>108</v>
      </c>
      <c r="E30" s="59" t="s">
        <v>105</v>
      </c>
      <c r="F30" s="33">
        <v>91.38</v>
      </c>
      <c r="G30" s="127">
        <v>4</v>
      </c>
      <c r="H30" s="29">
        <v>22</v>
      </c>
    </row>
    <row r="31" spans="1:8" ht="15">
      <c r="A31" s="58">
        <v>46</v>
      </c>
      <c r="B31" s="59" t="s">
        <v>96</v>
      </c>
      <c r="C31" s="59" t="s">
        <v>97</v>
      </c>
      <c r="D31" s="59" t="s">
        <v>98</v>
      </c>
      <c r="E31" s="59" t="s">
        <v>99</v>
      </c>
      <c r="F31" s="33">
        <v>78.8</v>
      </c>
      <c r="G31" s="127">
        <v>5</v>
      </c>
      <c r="H31" s="29">
        <v>23</v>
      </c>
    </row>
    <row r="32" spans="1:8" ht="15">
      <c r="A32" s="58">
        <v>35</v>
      </c>
      <c r="B32" s="59" t="s">
        <v>84</v>
      </c>
      <c r="C32" s="59" t="s">
        <v>122</v>
      </c>
      <c r="D32" s="59" t="s">
        <v>123</v>
      </c>
      <c r="E32" s="59" t="s">
        <v>27</v>
      </c>
      <c r="F32" s="33">
        <v>79.3</v>
      </c>
      <c r="G32" s="127">
        <v>5</v>
      </c>
      <c r="H32" s="29">
        <v>24</v>
      </c>
    </row>
    <row r="33" spans="1:8" ht="15">
      <c r="A33" s="58">
        <v>43</v>
      </c>
      <c r="B33" s="59" t="s">
        <v>19</v>
      </c>
      <c r="C33" s="59" t="s">
        <v>103</v>
      </c>
      <c r="D33" s="59" t="s">
        <v>104</v>
      </c>
      <c r="E33" s="59" t="s">
        <v>105</v>
      </c>
      <c r="F33" s="30">
        <v>89</v>
      </c>
      <c r="G33" s="127">
        <v>7</v>
      </c>
      <c r="H33" s="29">
        <v>25</v>
      </c>
    </row>
    <row r="34" spans="1:8" ht="15">
      <c r="A34" s="57">
        <v>18</v>
      </c>
      <c r="B34" s="59" t="s">
        <v>157</v>
      </c>
      <c r="C34" s="59" t="s">
        <v>158</v>
      </c>
      <c r="D34" s="59" t="s">
        <v>123</v>
      </c>
      <c r="E34" s="59" t="s">
        <v>149</v>
      </c>
      <c r="F34" s="127">
        <v>89.46</v>
      </c>
      <c r="G34" s="127">
        <v>7</v>
      </c>
      <c r="H34" s="29">
        <v>26</v>
      </c>
    </row>
    <row r="35" spans="1:8" ht="15">
      <c r="A35" s="58">
        <v>28</v>
      </c>
      <c r="B35" s="59" t="s">
        <v>24</v>
      </c>
      <c r="C35" s="59" t="s">
        <v>133</v>
      </c>
      <c r="D35" s="59" t="s">
        <v>116</v>
      </c>
      <c r="E35" s="59" t="s">
        <v>128</v>
      </c>
      <c r="F35" s="127">
        <v>63.7</v>
      </c>
      <c r="G35" s="127">
        <v>8</v>
      </c>
      <c r="H35" s="29">
        <v>27</v>
      </c>
    </row>
    <row r="36" spans="1:8" ht="15">
      <c r="A36" s="58">
        <v>25</v>
      </c>
      <c r="B36" s="59" t="s">
        <v>137</v>
      </c>
      <c r="C36" s="59" t="s">
        <v>138</v>
      </c>
      <c r="D36" s="59" t="s">
        <v>139</v>
      </c>
      <c r="E36" s="59" t="s">
        <v>113</v>
      </c>
      <c r="F36" s="127">
        <v>75.6</v>
      </c>
      <c r="G36" s="127">
        <v>8</v>
      </c>
      <c r="H36" s="29">
        <v>28</v>
      </c>
    </row>
    <row r="37" spans="1:8" ht="15">
      <c r="A37" s="57">
        <v>24</v>
      </c>
      <c r="B37" s="59" t="s">
        <v>140</v>
      </c>
      <c r="C37" s="59" t="s">
        <v>141</v>
      </c>
      <c r="D37" s="59" t="s">
        <v>142</v>
      </c>
      <c r="E37" s="59" t="s">
        <v>143</v>
      </c>
      <c r="F37" s="127">
        <v>81.65</v>
      </c>
      <c r="G37" s="127">
        <v>9</v>
      </c>
      <c r="H37" s="29">
        <v>29</v>
      </c>
    </row>
    <row r="38" spans="1:8" ht="15">
      <c r="A38" s="58">
        <v>37</v>
      </c>
      <c r="B38" s="59" t="s">
        <v>22</v>
      </c>
      <c r="C38" s="59" t="s">
        <v>44</v>
      </c>
      <c r="D38" s="59" t="s">
        <v>118</v>
      </c>
      <c r="E38" s="59" t="s">
        <v>27</v>
      </c>
      <c r="F38" s="33">
        <v>96.79</v>
      </c>
      <c r="G38" s="127">
        <v>9</v>
      </c>
      <c r="H38" s="29">
        <v>30</v>
      </c>
    </row>
    <row r="39" spans="1:8" ht="15">
      <c r="A39" s="57" t="s">
        <v>340</v>
      </c>
      <c r="B39" s="57" t="s">
        <v>90</v>
      </c>
      <c r="C39" s="57" t="s">
        <v>91</v>
      </c>
      <c r="D39" s="57" t="s">
        <v>47</v>
      </c>
      <c r="E39" s="57" t="s">
        <v>92</v>
      </c>
      <c r="F39" s="127">
        <v>69.22</v>
      </c>
      <c r="G39" s="127">
        <v>12</v>
      </c>
      <c r="H39" s="29">
        <v>31</v>
      </c>
    </row>
    <row r="40" spans="1:8" ht="15">
      <c r="A40" s="58">
        <v>31</v>
      </c>
      <c r="B40" s="59" t="s">
        <v>61</v>
      </c>
      <c r="C40" s="59" t="s">
        <v>129</v>
      </c>
      <c r="D40" s="59" t="s">
        <v>116</v>
      </c>
      <c r="E40" s="59" t="s">
        <v>128</v>
      </c>
      <c r="F40" s="33">
        <v>74.28</v>
      </c>
      <c r="G40" s="127">
        <v>12</v>
      </c>
      <c r="H40" s="29">
        <v>32</v>
      </c>
    </row>
    <row r="41" spans="1:8" ht="15">
      <c r="A41" s="57">
        <v>15</v>
      </c>
      <c r="B41" s="59" t="s">
        <v>150</v>
      </c>
      <c r="C41" s="59" t="s">
        <v>151</v>
      </c>
      <c r="D41" s="59" t="s">
        <v>110</v>
      </c>
      <c r="E41" s="59" t="s">
        <v>149</v>
      </c>
      <c r="F41" s="127">
        <v>70.37</v>
      </c>
      <c r="G41" s="127">
        <v>16</v>
      </c>
      <c r="H41" s="29">
        <v>33</v>
      </c>
    </row>
    <row r="42" spans="1:8" ht="15">
      <c r="A42" s="58">
        <v>14</v>
      </c>
      <c r="B42" s="59" t="s">
        <v>37</v>
      </c>
      <c r="C42" s="59" t="s">
        <v>66</v>
      </c>
      <c r="D42" s="59" t="s">
        <v>152</v>
      </c>
      <c r="E42" s="59" t="s">
        <v>153</v>
      </c>
      <c r="F42" s="127">
        <v>92.78</v>
      </c>
      <c r="G42" s="127">
        <v>16</v>
      </c>
      <c r="H42" s="29">
        <v>34</v>
      </c>
    </row>
    <row r="43" spans="1:8" ht="15">
      <c r="A43" s="58">
        <v>40</v>
      </c>
      <c r="B43" s="59" t="s">
        <v>111</v>
      </c>
      <c r="C43" s="59" t="s">
        <v>112</v>
      </c>
      <c r="D43" s="59" t="s">
        <v>110</v>
      </c>
      <c r="E43" s="59" t="s">
        <v>113</v>
      </c>
      <c r="F43" s="33" t="s">
        <v>344</v>
      </c>
      <c r="G43" s="127"/>
      <c r="H43" s="29"/>
    </row>
    <row r="44" spans="1:8" ht="15">
      <c r="A44" s="58">
        <v>44</v>
      </c>
      <c r="B44" s="62" t="s">
        <v>101</v>
      </c>
      <c r="C44" s="62" t="s">
        <v>102</v>
      </c>
      <c r="D44" s="62" t="s">
        <v>47</v>
      </c>
      <c r="E44" s="59" t="s">
        <v>26</v>
      </c>
      <c r="F44" s="33" t="s">
        <v>344</v>
      </c>
      <c r="G44" s="127"/>
      <c r="H44" s="29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Grijspeerdt</dc:creator>
  <cp:keywords/>
  <dc:description/>
  <cp:lastModifiedBy>Andre Viana Queiroga de Deus</cp:lastModifiedBy>
  <cp:lastPrinted>2011-03-26T16:07:26Z</cp:lastPrinted>
  <dcterms:created xsi:type="dcterms:W3CDTF">2011-03-04T15:26:29Z</dcterms:created>
  <dcterms:modified xsi:type="dcterms:W3CDTF">2012-04-03T11:18:02Z</dcterms:modified>
  <cp:category/>
  <cp:version/>
  <cp:contentType/>
  <cp:contentStatus/>
</cp:coreProperties>
</file>