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16" windowWidth="18300" windowHeight="6495" activeTab="0"/>
  </bookViews>
  <sheets>
    <sheet name="JovCavB 1,00m" sheetId="1" r:id="rId1"/>
    <sheet name="AmadorB 1,00m" sheetId="2" r:id="rId2"/>
    <sheet name="MasterB 1,00.m" sheetId="3" r:id="rId3"/>
    <sheet name="C.N. 4anos" sheetId="4" r:id="rId4"/>
    <sheet name="MiniMirim 1,00m" sheetId="5" r:id="rId5"/>
    <sheet name="JovCavA 1,10m" sheetId="6" r:id="rId6"/>
    <sheet name="AmadorA 1,10m" sheetId="7" r:id="rId7"/>
    <sheet name="MasterA 1,10m" sheetId="8" r:id="rId8"/>
    <sheet name="C.N 5 anos" sheetId="9" r:id="rId9"/>
    <sheet name="PreMirim 1,10m" sheetId="10" r:id="rId10"/>
    <sheet name="SeniorA -1,20m" sheetId="11" r:id="rId11"/>
    <sheet name="Amador 1,20m" sheetId="12" r:id="rId12"/>
    <sheet name="Master 1,20m" sheetId="13" r:id="rId13"/>
    <sheet name="Mirim 1,20m" sheetId="14" r:id="rId14"/>
    <sheet name="JovemCav. 1,20m" sheetId="15" r:id="rId15"/>
    <sheet name="C.N 6 anos" sheetId="16" r:id="rId16"/>
    <sheet name="JovCavTop 1,30m" sheetId="17" r:id="rId17"/>
    <sheet name="PreJunior 1,30m" sheetId="18" r:id="rId18"/>
    <sheet name="C.N. 7anos 1,30m" sheetId="19" r:id="rId19"/>
    <sheet name="SeniorEsp.1,30m" sheetId="20" r:id="rId20"/>
    <sheet name="AmadorTop 1,30m" sheetId="21" r:id="rId21"/>
    <sheet name="MasterTop 1,30m" sheetId="22" r:id="rId22"/>
    <sheet name="Senior 1,40m" sheetId="23" r:id="rId23"/>
    <sheet name="Young Rider 1,40m" sheetId="24" r:id="rId24"/>
    <sheet name="Junior" sheetId="25" r:id="rId25"/>
  </sheets>
  <definedNames/>
  <calcPr fullCalcOnLoad="1"/>
</workbook>
</file>

<file path=xl/sharedStrings.xml><?xml version="1.0" encoding="utf-8"?>
<sst xmlns="http://schemas.openxmlformats.org/spreadsheetml/2006/main" count="1066" uniqueCount="306">
  <si>
    <t>Cavaleiro / Amazonas</t>
  </si>
  <si>
    <t>Clas.</t>
  </si>
  <si>
    <t>Clube</t>
  </si>
  <si>
    <t>I Tp. SHMG</t>
  </si>
  <si>
    <t>PONTUAÇÃO</t>
  </si>
  <si>
    <t>S / DESC</t>
  </si>
  <si>
    <t>C / DESC</t>
  </si>
  <si>
    <t>PMMG</t>
  </si>
  <si>
    <t>Frederico Arruda Costa</t>
  </si>
  <si>
    <t>Gabriel Augusto Soares da Silva</t>
  </si>
  <si>
    <t>CHJR</t>
  </si>
  <si>
    <t>Jordane César Campos Costa</t>
  </si>
  <si>
    <t>Marcos Andrade de  Oliveira</t>
  </si>
  <si>
    <t>CATEGORIA : JOVEM CAVALEIRO B - 1,00M -</t>
  </si>
  <si>
    <t>CATEGORIA : AMADOR B - 1,00m -</t>
  </si>
  <si>
    <t>CATEGORIA : MASTER B - 1,00m -</t>
  </si>
  <si>
    <t>CATEGORIA : CAVALOS NOVOS 4 ANOS - 1,00m -</t>
  </si>
  <si>
    <t>CATEGORIA : Jovem Cavaleiro A - 1,10m -</t>
  </si>
  <si>
    <t>CATEGORIA : Amador A - 1,10m -</t>
  </si>
  <si>
    <t>CATEGORIA : Master A - 1,10m -</t>
  </si>
  <si>
    <t>CATEGORIA : Pre Mirim - 1,10m -</t>
  </si>
  <si>
    <t>CATEGORIA : Amador 1,20m -</t>
  </si>
  <si>
    <t>TOTAL</t>
  </si>
  <si>
    <t>CATEGORIA :  Master 1,20m -</t>
  </si>
  <si>
    <t>CATEGORIA :  Mirim - 1,20m -</t>
  </si>
  <si>
    <t>CATEGORIA : Jovem Cavaleiro Top - 1.30m -</t>
  </si>
  <si>
    <t>CATEGORIA : Pre Junior - 1,30m -</t>
  </si>
  <si>
    <t>CATEGORIA : Cavalos Novos 7 anos - 1,30m -</t>
  </si>
  <si>
    <t>CATEGORIA : Senior Especial - 1,30m -</t>
  </si>
  <si>
    <t>CATEGORIA : Amador Top - 1,30m -</t>
  </si>
  <si>
    <t>CATEGORIA : Master Top - 1,30m -</t>
  </si>
  <si>
    <t>CATEGORIA : Junior - 1,40m -</t>
  </si>
  <si>
    <t>CATEGORIA : Young Rider - 1,40m -</t>
  </si>
  <si>
    <t>CATEGORIA : Senior - 1,40m -</t>
  </si>
  <si>
    <t>Ana Victoria Vasconcelos</t>
  </si>
  <si>
    <t>Daniel Queiroz</t>
  </si>
  <si>
    <t>Wanderson Alves Pereira</t>
  </si>
  <si>
    <t>Guilherme Wamers Costa</t>
  </si>
  <si>
    <t>Murilo Carvalho Jr</t>
  </si>
  <si>
    <t>SHPL</t>
  </si>
  <si>
    <t>Sebastião Barroso</t>
  </si>
  <si>
    <t>ANIMAL</t>
  </si>
  <si>
    <t>HFG</t>
  </si>
  <si>
    <t>Eire Beltrão Naves</t>
  </si>
  <si>
    <t>SHMG</t>
  </si>
  <si>
    <t>CHEVALS</t>
  </si>
  <si>
    <t>CEPEL</t>
  </si>
  <si>
    <t>Isabella Monteiro e Alvares de Oliveira</t>
  </si>
  <si>
    <t>Rafael Paulino Leite</t>
  </si>
  <si>
    <t>XAPURI</t>
  </si>
  <si>
    <t>NUTREAL</t>
  </si>
  <si>
    <t>Ana Clara Amaral Arantes Boczar</t>
  </si>
  <si>
    <t>Saulo Roberto Veloso Alves Teixeira</t>
  </si>
  <si>
    <t>Heliana Fernanda De Albuquerque Andrade</t>
  </si>
  <si>
    <t>José Ilceu Gonçalves Rodrigues</t>
  </si>
  <si>
    <t>Andréa Gheller</t>
  </si>
  <si>
    <t>Rômulo Rodrigues Rocha</t>
  </si>
  <si>
    <t>Carlos Floriano Lourenco Pereira</t>
  </si>
  <si>
    <t>Roberto Souza Lima</t>
  </si>
  <si>
    <t>Cepel</t>
  </si>
  <si>
    <t>M.PAMPULHA</t>
  </si>
  <si>
    <t>M.DEL REY</t>
  </si>
  <si>
    <t>M.LM</t>
  </si>
  <si>
    <t>Espartacus</t>
  </si>
  <si>
    <t>Rafael Mesquita</t>
  </si>
  <si>
    <t>Rodrigo Moura Rocha</t>
  </si>
  <si>
    <t>Fabricio Reis Salgado</t>
  </si>
  <si>
    <t>Daniel Fernando Pezzuti</t>
  </si>
  <si>
    <t>Rafael Moura</t>
  </si>
  <si>
    <t>Leonardo Teixeira Bastos</t>
  </si>
  <si>
    <t>José Otávio de Vianna Vaz</t>
  </si>
  <si>
    <t>Anderson Lambertucci</t>
  </si>
  <si>
    <t>CATEGORIA :  Senior A 1,20m -</t>
  </si>
  <si>
    <t>CATEGORIA :  Jovem Cavaleiro - 1,20m -</t>
  </si>
  <si>
    <t>Samir Assi</t>
  </si>
  <si>
    <t>Juliana Castro Lima</t>
  </si>
  <si>
    <t xml:space="preserve">CEPEL </t>
  </si>
  <si>
    <t>Luísa Alvim Jota</t>
  </si>
  <si>
    <t>Pedro Moura Carvalho</t>
  </si>
  <si>
    <t>Ivanildo Paulino do Nascimento Junior</t>
  </si>
  <si>
    <t>Sergio Marins</t>
  </si>
  <si>
    <t xml:space="preserve">Vitória Rabello Nolli </t>
  </si>
  <si>
    <t>Leonardo André Alves de Souza</t>
  </si>
  <si>
    <t>Leonardo Martins</t>
  </si>
  <si>
    <t>MLM</t>
  </si>
  <si>
    <t>Felipe Lopes Morgan</t>
  </si>
  <si>
    <t>Rodrigo Sarmento</t>
  </si>
  <si>
    <t>H.PRIMAVERA</t>
  </si>
  <si>
    <t>Henrique Rocha Lobo</t>
  </si>
  <si>
    <t>Lucas Costa Araujo</t>
  </si>
  <si>
    <t>Bruno Cedrola Sá Grise</t>
  </si>
  <si>
    <t>Marcos da Silva Fernandes</t>
  </si>
  <si>
    <t>Sergio Henrique Neves Marins</t>
  </si>
  <si>
    <t>Paulo Sergio Nunes</t>
  </si>
  <si>
    <t>Pedro Paulo Lacerda</t>
  </si>
  <si>
    <t>Vitoria Rabello Noli</t>
  </si>
  <si>
    <t>Bruno Maurelli</t>
  </si>
  <si>
    <t>Joao Pedro Lambertucci</t>
  </si>
  <si>
    <t>Ana Carolina Cançado de Andrade</t>
  </si>
  <si>
    <t>Capitão Adeir</t>
  </si>
  <si>
    <t>Pamela Kayser Nejm</t>
  </si>
  <si>
    <t>Paula Xisto Camara</t>
  </si>
  <si>
    <t>MP</t>
  </si>
  <si>
    <t>Ramiro Rodrigues de Andrade Jr.</t>
  </si>
  <si>
    <t>Rodrigo Zandona Vieira</t>
  </si>
  <si>
    <t>Eulo Rodrigues Branquinho</t>
  </si>
  <si>
    <t>João Julio Bastos</t>
  </si>
  <si>
    <t xml:space="preserve">João Pedro Lambertucci </t>
  </si>
  <si>
    <t>Sergio Mourão</t>
  </si>
  <si>
    <t>Ricardo Moura</t>
  </si>
  <si>
    <r>
      <t>CH</t>
    </r>
    <r>
      <rPr>
        <sz val="11"/>
        <color theme="1"/>
        <rFont val="Calibri"/>
        <family val="2"/>
      </rPr>
      <t>EVALS</t>
    </r>
  </si>
  <si>
    <t>Renato Teixeira</t>
  </si>
  <si>
    <t>Isabella Monteiro e Alvares Oliveira</t>
  </si>
  <si>
    <t>Pedro Gregório</t>
  </si>
  <si>
    <t>SHM G</t>
  </si>
  <si>
    <t xml:space="preserve">Stephan Barcha </t>
  </si>
  <si>
    <t>CEHJR</t>
  </si>
  <si>
    <t>Felipe Muzzi Lacerda</t>
  </si>
  <si>
    <t>Mauricio batista</t>
  </si>
  <si>
    <t>Gustavo Fantini de Castro</t>
  </si>
  <si>
    <t>LM</t>
  </si>
  <si>
    <t>Nutreal Eva Garden</t>
  </si>
  <si>
    <t xml:space="preserve"> NUTREAL</t>
  </si>
  <si>
    <t>Xapuri</t>
  </si>
  <si>
    <t>Bonificação CBS</t>
  </si>
  <si>
    <t>Mariana Lambertucci</t>
  </si>
  <si>
    <t>CATEGORIA : MINI MIRIM  1,00m -</t>
  </si>
  <si>
    <t xml:space="preserve">CHEVALS </t>
  </si>
  <si>
    <t>Ademir de Oliveira</t>
  </si>
  <si>
    <t xml:space="preserve">SHMG </t>
  </si>
  <si>
    <t>Nádia Maria Dias Pereira</t>
  </si>
  <si>
    <t>Para a classificação dos Rankings os concorrentes descartarão os 3 (três) piores resultados (DIRETRIZES TÉCNICAS E NORMAS 2012)</t>
  </si>
  <si>
    <t>Não podendo ser descartados os resultados da Abertura, Campeonato Mineiro e Encerramento</t>
  </si>
  <si>
    <t>Raphael Grijspeerdt</t>
  </si>
  <si>
    <t>Thiago Cloves</t>
  </si>
  <si>
    <t>Gilliard Nunes</t>
  </si>
  <si>
    <t>Andre pereira oliveira</t>
  </si>
  <si>
    <t>CATEGORIA : Cavalos Novos 5 anos 1,10m /1,20m</t>
  </si>
  <si>
    <t>Andre Moura</t>
  </si>
  <si>
    <t>RANKING DE SALTO FHMG 2013</t>
  </si>
  <si>
    <t>Para a classificação dos Rankings os concorrentes descartarão os 3 (três) piores resultados (DIRETRIZES TÉCNICAS E NORMAS 2013)</t>
  </si>
  <si>
    <t>Vitoria Rabello Nolli</t>
  </si>
  <si>
    <t>Paula de Oliveira Caixeta</t>
  </si>
  <si>
    <t xml:space="preserve">CATEGORIA : Cavalos Novos 6 anos - 1,20m </t>
  </si>
  <si>
    <t>nutreal</t>
  </si>
  <si>
    <t>Quottage Cepel JL Sitio Chuin</t>
  </si>
  <si>
    <t>Goldem stone</t>
  </si>
  <si>
    <t>Boreal</t>
  </si>
  <si>
    <t>Fernando Lobo</t>
  </si>
  <si>
    <t xml:space="preserve">Bruno Paolinelli </t>
  </si>
  <si>
    <t>André Frauches</t>
  </si>
  <si>
    <t xml:space="preserve">Rafael Grijspeerdt </t>
  </si>
  <si>
    <t>Fellipe Santiago</t>
  </si>
  <si>
    <t>Lucas Frauche</t>
  </si>
  <si>
    <t>César Lobo</t>
  </si>
  <si>
    <t>Pedro Henrique amato pena</t>
  </si>
  <si>
    <t>João Vitor Amaral</t>
  </si>
  <si>
    <t>Leticia Gloor</t>
  </si>
  <si>
    <t>Top Team</t>
  </si>
  <si>
    <t>Pedro Magalhães Salgado</t>
  </si>
  <si>
    <t>RSL Beyoncê</t>
  </si>
  <si>
    <t>RSL Cougar</t>
  </si>
  <si>
    <t xml:space="preserve">Leonardo Teixeira Bastos </t>
  </si>
  <si>
    <t>Guilherme Hamers Costa</t>
  </si>
  <si>
    <t>Manege Del Rey</t>
  </si>
  <si>
    <t xml:space="preserve">VHRG </t>
  </si>
  <si>
    <t>Luiz Felipe Prudente</t>
  </si>
  <si>
    <t>Luiza Coscareli</t>
  </si>
  <si>
    <t>Lais Mendonça</t>
  </si>
  <si>
    <t>Chevals</t>
  </si>
  <si>
    <t>PM</t>
  </si>
  <si>
    <t>Ten. Ladeira</t>
  </si>
  <si>
    <t>LF ELEGANT PREMIER</t>
  </si>
  <si>
    <t>Lidia Patricia Barbian Fuchs</t>
  </si>
  <si>
    <t>Carlos Alberto  Sa Grise</t>
  </si>
  <si>
    <t>GUILHERME SOUSA</t>
  </si>
  <si>
    <t>TOP TEAM</t>
  </si>
  <si>
    <t xml:space="preserve">PMMG </t>
  </si>
  <si>
    <t>Maurício Gomes Baptista</t>
  </si>
  <si>
    <t>Manege LM</t>
  </si>
  <si>
    <t xml:space="preserve">Paulo Gil </t>
  </si>
  <si>
    <t>Juliana Almeida Wolff</t>
  </si>
  <si>
    <t>Bruna Malta</t>
  </si>
  <si>
    <t>Ana Victoria Vasconcellos</t>
  </si>
  <si>
    <t>Gabriel Wanderley Rodrigues</t>
  </si>
  <si>
    <t>Beatriz Cotta</t>
  </si>
  <si>
    <t xml:space="preserve">Laura Jacomett Fonseca </t>
  </si>
  <si>
    <t>Leticia Alcantara Mello Zambaldi</t>
  </si>
  <si>
    <t>Rafaela Phelipe</t>
  </si>
  <si>
    <t>Ana Vitória Medeiros Toledo</t>
  </si>
  <si>
    <t>Luisa Coscarelli</t>
  </si>
  <si>
    <t>Sophia Maria Teixeira Bononi Bello</t>
  </si>
  <si>
    <t>Lais Mendonça de Moura Brito</t>
  </si>
  <si>
    <t>Daniel Queiroz medrado</t>
  </si>
  <si>
    <t>Alvino Mota</t>
  </si>
  <si>
    <t>II Tp. VHRG</t>
  </si>
  <si>
    <t>Leonardo Andre Alves de Souza</t>
  </si>
  <si>
    <t>Seth Simple</t>
  </si>
  <si>
    <t>Felipe Morgan</t>
  </si>
  <si>
    <t>TOP TEAN</t>
  </si>
  <si>
    <t>Vitoria Rabello</t>
  </si>
  <si>
    <t>Marcelle Freire Colares</t>
  </si>
  <si>
    <t>VHRG</t>
  </si>
  <si>
    <t>CHJR Moon lacke</t>
  </si>
  <si>
    <t>CHJR Big Bruck</t>
  </si>
  <si>
    <t>Renata teixeira</t>
  </si>
  <si>
    <t>III Tp. Cpel</t>
  </si>
  <si>
    <t>Duka M</t>
  </si>
  <si>
    <t>Ana Carolina Cansado de Andrade</t>
  </si>
  <si>
    <t>Felipe Santiago</t>
  </si>
  <si>
    <t>Leonardo Bastos</t>
  </si>
  <si>
    <t>Chantilly</t>
  </si>
  <si>
    <t xml:space="preserve">TOP TEAM </t>
  </si>
  <si>
    <t>Quarino M</t>
  </si>
  <si>
    <t>Gabriel Kayan Soares Magalhães</t>
  </si>
  <si>
    <t>Ana Carolina Cansado Andrade</t>
  </si>
  <si>
    <t>Laura Frauches Sollero</t>
  </si>
  <si>
    <t>Top Team Century</t>
  </si>
  <si>
    <t>Conair gms</t>
  </si>
  <si>
    <t>TOP TEAM Bará Berê</t>
  </si>
  <si>
    <t>Fandango M</t>
  </si>
  <si>
    <t>Walterson Luzzi Rodrigues</t>
  </si>
  <si>
    <t>Felipe Ferreira Figueiredo</t>
  </si>
  <si>
    <t>Paulo Gil Muniz Rodrigues</t>
  </si>
  <si>
    <t>Gabriela Lopes Morgan</t>
  </si>
  <si>
    <t>Pedro Henrique</t>
  </si>
  <si>
    <t>Vinicius Penha Maciel</t>
  </si>
  <si>
    <t>Baloufino</t>
  </si>
  <si>
    <t>Maria Carolina Nassif R. Cunha</t>
  </si>
  <si>
    <t>Nora Lanari</t>
  </si>
  <si>
    <t>Del Rey</t>
  </si>
  <si>
    <t xml:space="preserve">Vinicius Penha Maciel </t>
  </si>
  <si>
    <t>Leonardo Rabelo Lessa</t>
  </si>
  <si>
    <t>Lara Fink</t>
  </si>
  <si>
    <t>Tayanne Lovaglio Corbani</t>
  </si>
  <si>
    <t>CM M</t>
  </si>
  <si>
    <t>Ricardo Avelar</t>
  </si>
  <si>
    <t>Cia do Cavalo</t>
  </si>
  <si>
    <t>Sebastiao Barroso</t>
  </si>
  <si>
    <t>Renato Vieira Teixeira</t>
  </si>
  <si>
    <t>CARLOS FLORIANO LOURENÇO PEREIRA</t>
  </si>
  <si>
    <t>Guilherme Avelar</t>
  </si>
  <si>
    <t>CIia do Salto</t>
  </si>
  <si>
    <t>Gabriel Pessoa</t>
  </si>
  <si>
    <t>Juliana Vieira Dumas</t>
  </si>
  <si>
    <t>IV Tp Chevals</t>
  </si>
  <si>
    <t>Livia Neves</t>
  </si>
  <si>
    <t>LFB Carataco</t>
  </si>
  <si>
    <t>Ephesus M</t>
  </si>
  <si>
    <t>Quantico</t>
  </si>
  <si>
    <t>crystal gms</t>
  </si>
  <si>
    <t>Defelite</t>
  </si>
  <si>
    <t>Carlos Alberto Sa Grise</t>
  </si>
  <si>
    <t>V Tp. Casa</t>
  </si>
  <si>
    <t>Laura Frauches  Solero</t>
  </si>
  <si>
    <t>Henrique Rocha</t>
  </si>
  <si>
    <t>queen das cataratas</t>
  </si>
  <si>
    <t>Emilia M</t>
  </si>
  <si>
    <t>Gitan</t>
  </si>
  <si>
    <t>unlimited corrado</t>
  </si>
  <si>
    <t>Valéria Marinho Gontijo Machado</t>
  </si>
  <si>
    <t>Ana Figueiró Pinheiro</t>
  </si>
  <si>
    <t>Bárbara Corrêa Toledo</t>
  </si>
  <si>
    <t>Lidiane Saraiva Santos</t>
  </si>
  <si>
    <t>Isabela Cordeiro Araujo</t>
  </si>
  <si>
    <t>VI Tp. Barb</t>
  </si>
  <si>
    <t>Isabella Vidal Muzzi de Lima</t>
  </si>
  <si>
    <t>CHJF</t>
  </si>
  <si>
    <t>Márcia Adriane da silva lima</t>
  </si>
  <si>
    <t>Lucas de Esquivel Dias Brandão</t>
  </si>
  <si>
    <t>CHJR Moon Lacke</t>
  </si>
  <si>
    <t>bachus gms</t>
  </si>
  <si>
    <t>BF Coller</t>
  </si>
  <si>
    <t>Gabriela  Lopes Morgan</t>
  </si>
  <si>
    <t>Ramiro Rodrigues</t>
  </si>
  <si>
    <t>Continete</t>
  </si>
  <si>
    <t>Izabela Monteiro</t>
  </si>
  <si>
    <t>Heliana Fernanda de Albuquerque Andrade</t>
  </si>
  <si>
    <t>Camila Gandra de Almeida</t>
  </si>
  <si>
    <t>nuit xango</t>
  </si>
  <si>
    <t>Cirse Polana</t>
  </si>
  <si>
    <t>baloufino</t>
  </si>
  <si>
    <t>GF Cartier</t>
  </si>
  <si>
    <t>José Henrique Abras</t>
  </si>
  <si>
    <t>Lincon Ferreira Júnior</t>
  </si>
  <si>
    <t>Carmina metodo</t>
  </si>
  <si>
    <t>VII Tp. Chevals</t>
  </si>
  <si>
    <t>Bruno Sá Grise</t>
  </si>
  <si>
    <t>Joao Julio Bastos</t>
  </si>
  <si>
    <t>CPEL</t>
  </si>
  <si>
    <t>Luisa Pires Coscarelli</t>
  </si>
  <si>
    <t>Maria Carolina Nassif R Cunha</t>
  </si>
  <si>
    <t>Andre queiroga</t>
  </si>
  <si>
    <t>Camila Figueiredo</t>
  </si>
  <si>
    <t>Sargento Jose Afonso</t>
  </si>
  <si>
    <t>Lucas  Filizolla</t>
  </si>
  <si>
    <t xml:space="preserve">Leonardo Martins </t>
  </si>
  <si>
    <t>Top Team Chantilly</t>
  </si>
  <si>
    <t>VIII Tp. VHRG</t>
  </si>
  <si>
    <t>Lucas Esquivel Dias Brandão</t>
  </si>
  <si>
    <t>Lucas Filizzola Drummond</t>
  </si>
  <si>
    <t>jose ilceu Gonçalves</t>
  </si>
  <si>
    <t>IX Tp. CEPEL</t>
  </si>
  <si>
    <t>Cesar Lobo</t>
  </si>
  <si>
    <t>Andre Frauches</t>
  </si>
  <si>
    <t>Rafaela Urbino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</si>
</sst>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/m;@"/>
    <numFmt numFmtId="166" formatCode="#"/>
    <numFmt numFmtId="167" formatCode="#0.00"/>
    <numFmt numFmtId="168" formatCode="[$-416]dddd\,\ d&quot; de &quot;mmmm&quot; de &quot;yyyy"/>
    <numFmt numFmtId="169" formatCode="_ &quot;€&quot;\ * #,##0_ ;_ &quot;€&quot;\ * \-#,##0_ ;_ &quot;€&quot;\ * &quot;-&quot;_ ;_ @_ "/>
    <numFmt numFmtId="170" formatCode="_ * #,##0_ ;_ * \-#,##0_ ;_ * &quot;-&quot;_ ;_ @_ "/>
    <numFmt numFmtId="171" formatCode="_ &quot;€&quot;\ * #,##0.00_ ;_ &quot;€&quot;\ * \-#,##0.00_ ;_ &quot;€&quot;\ * &quot;-&quot;??_ ;_ @_ "/>
    <numFmt numFmtId="172" formatCode="_ * #,##0.00_ ;_ * \-#,##0.00_ ;_ * &quot;-&quot;??_ ;_ @_ 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(&quot;R$ &quot;* #,##0_);_(&quot;R$ &quot;* \(#,##0\);_(&quot;R$ &quot;* &quot;-&quot;_);_(@_)"/>
    <numFmt numFmtId="179" formatCode="_(* #,##0_);_(* \(#,##0\);_(* &quot;-&quot;_);_(@_)"/>
    <numFmt numFmtId="180" formatCode="_(&quot;R$ &quot;* #,##0.00_);_(&quot;R$ &quot;* \(#,##0.00\);_(&quot;R$ &quot;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Calibri"/>
      <family val="2"/>
    </font>
    <font>
      <sz val="11"/>
      <color indexed="13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FFFF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164" fontId="2" fillId="0" borderId="0" applyFon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606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8" fillId="16" borderId="10" xfId="0" applyFont="1" applyFill="1" applyBorder="1" applyAlignment="1">
      <alignment/>
    </xf>
    <xf numFmtId="0" fontId="69" fillId="16" borderId="10" xfId="0" applyFont="1" applyFill="1" applyBorder="1" applyAlignment="1">
      <alignment horizontal="center"/>
    </xf>
    <xf numFmtId="0" fontId="70" fillId="16" borderId="0" xfId="0" applyFont="1" applyFill="1" applyAlignment="1">
      <alignment/>
    </xf>
    <xf numFmtId="165" fontId="68" fillId="16" borderId="10" xfId="0" applyNumberFormat="1" applyFont="1" applyFill="1" applyBorder="1" applyAlignment="1">
      <alignment horizontal="center"/>
    </xf>
    <xf numFmtId="165" fontId="68" fillId="16" borderId="11" xfId="0" applyNumberFormat="1" applyFont="1" applyFill="1" applyBorder="1" applyAlignment="1">
      <alignment horizont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0" borderId="10" xfId="49" applyFont="1" applyBorder="1" applyAlignment="1">
      <alignment horizontal="center"/>
      <protection/>
    </xf>
    <xf numFmtId="0" fontId="35" fillId="33" borderId="10" xfId="49" applyFont="1" applyFill="1" applyBorder="1" applyAlignment="1">
      <alignment horizontal="center"/>
      <protection/>
    </xf>
    <xf numFmtId="0" fontId="66" fillId="33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0" fontId="68" fillId="16" borderId="10" xfId="0" applyFont="1" applyFill="1" applyBorder="1" applyAlignment="1">
      <alignment horizontal="center"/>
    </xf>
    <xf numFmtId="0" fontId="35" fillId="0" borderId="10" xfId="49" applyFont="1" applyBorder="1" applyAlignment="1">
      <alignment horizontal="left"/>
      <protection/>
    </xf>
    <xf numFmtId="0" fontId="66" fillId="0" borderId="10" xfId="0" applyFont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70" fillId="33" borderId="0" xfId="0" applyFont="1" applyFill="1" applyAlignment="1">
      <alignment/>
    </xf>
    <xf numFmtId="0" fontId="66" fillId="0" borderId="11" xfId="0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3" fillId="33" borderId="0" xfId="119" applyFont="1" applyFill="1" applyBorder="1" applyAlignment="1">
      <alignment horizontal="center"/>
      <protection/>
    </xf>
    <xf numFmtId="0" fontId="3" fillId="33" borderId="0" xfId="49" applyFont="1" applyFill="1" applyBorder="1" applyAlignment="1">
      <alignment horizontal="center"/>
      <protection/>
    </xf>
    <xf numFmtId="0" fontId="71" fillId="33" borderId="0" xfId="49" applyFont="1" applyFill="1" applyBorder="1" applyAlignment="1">
      <alignment horizontal="center"/>
      <protection/>
    </xf>
    <xf numFmtId="0" fontId="37" fillId="33" borderId="10" xfId="49" applyFont="1" applyFill="1" applyBorder="1" applyAlignment="1">
      <alignment horizontal="center"/>
      <protection/>
    </xf>
    <xf numFmtId="0" fontId="35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/>
    </xf>
    <xf numFmtId="165" fontId="68" fillId="33" borderId="10" xfId="0" applyNumberFormat="1" applyFont="1" applyFill="1" applyBorder="1" applyAlignment="1">
      <alignment horizontal="center"/>
    </xf>
    <xf numFmtId="165" fontId="68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49" applyFont="1" applyBorder="1" applyAlignment="1">
      <alignment horizontal="center" vertical="center"/>
      <protection/>
    </xf>
    <xf numFmtId="0" fontId="66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16" borderId="0" xfId="0" applyFill="1" applyAlignment="1">
      <alignment/>
    </xf>
    <xf numFmtId="0" fontId="64" fillId="16" borderId="10" xfId="0" applyFont="1" applyFill="1" applyBorder="1" applyAlignment="1">
      <alignment horizontal="center"/>
    </xf>
    <xf numFmtId="0" fontId="10" fillId="0" borderId="10" xfId="49" applyFont="1" applyBorder="1" applyAlignment="1">
      <alignment horizontal="left"/>
      <protection/>
    </xf>
    <xf numFmtId="0" fontId="10" fillId="0" borderId="10" xfId="49" applyFont="1" applyBorder="1" applyAlignment="1">
      <alignment/>
      <protection/>
    </xf>
    <xf numFmtId="0" fontId="72" fillId="0" borderId="10" xfId="49" applyFont="1" applyBorder="1" applyAlignment="1">
      <alignment horizontal="left"/>
      <protection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67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73" fillId="0" borderId="10" xfId="0" applyFont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72" fillId="0" borderId="10" xfId="49" applyFont="1" applyBorder="1" applyAlignment="1">
      <alignment horizontal="left" vertical="center"/>
      <protection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35" fillId="0" borderId="10" xfId="0" applyFont="1" applyFill="1" applyBorder="1" applyAlignment="1">
      <alignment horizontal="center"/>
    </xf>
    <xf numFmtId="0" fontId="73" fillId="16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8" fillId="28" borderId="10" xfId="0" applyFont="1" applyFill="1" applyBorder="1" applyAlignment="1">
      <alignment/>
    </xf>
    <xf numFmtId="0" fontId="69" fillId="28" borderId="10" xfId="0" applyFont="1" applyFill="1" applyBorder="1" applyAlignment="1">
      <alignment horizontal="center"/>
    </xf>
    <xf numFmtId="0" fontId="10" fillId="0" borderId="10" xfId="49" applyFont="1" applyBorder="1">
      <alignment/>
      <protection/>
    </xf>
    <xf numFmtId="0" fontId="0" fillId="0" borderId="11" xfId="0" applyFont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68" fillId="5" borderId="10" xfId="0" applyFont="1" applyFill="1" applyBorder="1" applyAlignment="1">
      <alignment/>
    </xf>
    <xf numFmtId="0" fontId="64" fillId="28" borderId="10" xfId="0" applyFont="1" applyFill="1" applyBorder="1" applyAlignment="1">
      <alignment horizontal="center"/>
    </xf>
    <xf numFmtId="0" fontId="68" fillId="3" borderId="10" xfId="0" applyFont="1" applyFill="1" applyBorder="1" applyAlignment="1">
      <alignment/>
    </xf>
    <xf numFmtId="0" fontId="10" fillId="0" borderId="10" xfId="49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left"/>
    </xf>
    <xf numFmtId="0" fontId="66" fillId="28" borderId="10" xfId="0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34" borderId="13" xfId="49" applyFont="1" applyFill="1" applyBorder="1" applyAlignment="1">
      <alignment horizontal="center"/>
      <protection/>
    </xf>
    <xf numFmtId="0" fontId="3" fillId="33" borderId="14" xfId="49" applyFont="1" applyFill="1" applyBorder="1" applyAlignment="1">
      <alignment horizontal="center"/>
      <protection/>
    </xf>
    <xf numFmtId="165" fontId="68" fillId="33" borderId="0" xfId="0" applyNumberFormat="1" applyFont="1" applyFill="1" applyBorder="1" applyAlignment="1">
      <alignment horizontal="center"/>
    </xf>
    <xf numFmtId="0" fontId="3" fillId="34" borderId="10" xfId="49" applyFont="1" applyFill="1" applyBorder="1" applyAlignment="1">
      <alignment horizontal="center"/>
      <protection/>
    </xf>
    <xf numFmtId="0" fontId="68" fillId="28" borderId="15" xfId="0" applyFont="1" applyFill="1" applyBorder="1" applyAlignment="1">
      <alignment/>
    </xf>
    <xf numFmtId="0" fontId="73" fillId="28" borderId="15" xfId="0" applyFont="1" applyFill="1" applyBorder="1" applyAlignment="1">
      <alignment horizontal="center"/>
    </xf>
    <xf numFmtId="0" fontId="66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66" fillId="33" borderId="15" xfId="0" applyFont="1" applyFill="1" applyBorder="1" applyAlignment="1">
      <alignment/>
    </xf>
    <xf numFmtId="0" fontId="66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81" applyBorder="1" applyAlignment="1">
      <alignment horizontal="center"/>
      <protection/>
    </xf>
    <xf numFmtId="2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6" fontId="6" fillId="33" borderId="0" xfId="0" applyNumberFormat="1" applyFont="1" applyFill="1" applyBorder="1" applyAlignment="1">
      <alignment horizontal="center" vertical="center"/>
    </xf>
    <xf numFmtId="0" fontId="37" fillId="33" borderId="0" xfId="96" applyFont="1" applyFill="1" applyBorder="1" applyAlignment="1">
      <alignment horizontal="center" vertical="center"/>
      <protection/>
    </xf>
    <xf numFmtId="0" fontId="37" fillId="33" borderId="0" xfId="0" applyFont="1" applyFill="1" applyBorder="1" applyAlignment="1">
      <alignment horizontal="center"/>
    </xf>
    <xf numFmtId="0" fontId="66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74" fillId="33" borderId="10" xfId="0" applyFont="1" applyFill="1" applyBorder="1" applyAlignment="1">
      <alignment horizontal="center"/>
    </xf>
    <xf numFmtId="0" fontId="74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66" fillId="0" borderId="10" xfId="0" applyNumberFormat="1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66" fillId="33" borderId="10" xfId="0" applyNumberFormat="1" applyFont="1" applyFill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9" fillId="35" borderId="15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165" fontId="68" fillId="16" borderId="15" xfId="0" applyNumberFormat="1" applyFont="1" applyFill="1" applyBorder="1" applyAlignment="1">
      <alignment horizontal="center"/>
    </xf>
    <xf numFmtId="165" fontId="68" fillId="33" borderId="15" xfId="0" applyNumberFormat="1" applyFont="1" applyFill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6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top"/>
    </xf>
    <xf numFmtId="0" fontId="66" fillId="33" borderId="10" xfId="0" applyFont="1" applyFill="1" applyBorder="1" applyAlignment="1">
      <alignment horizontal="center" vertical="top"/>
    </xf>
    <xf numFmtId="0" fontId="7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165" fontId="68" fillId="0" borderId="10" xfId="0" applyNumberFormat="1" applyFont="1" applyFill="1" applyBorder="1" applyAlignment="1">
      <alignment horizontal="center"/>
    </xf>
    <xf numFmtId="2" fontId="74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5" fillId="0" borderId="10" xfId="107" applyFont="1" applyFill="1" applyBorder="1" applyAlignment="1">
      <alignment horizontal="left" vertical="center"/>
      <protection/>
    </xf>
    <xf numFmtId="0" fontId="35" fillId="0" borderId="0" xfId="10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70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1" fontId="74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68" fillId="7" borderId="10" xfId="0" applyFont="1" applyFill="1" applyBorder="1" applyAlignment="1">
      <alignment/>
    </xf>
    <xf numFmtId="0" fontId="66" fillId="7" borderId="10" xfId="0" applyFont="1" applyFill="1" applyBorder="1" applyAlignment="1">
      <alignment/>
    </xf>
    <xf numFmtId="0" fontId="66" fillId="7" borderId="10" xfId="0" applyFont="1" applyFill="1" applyBorder="1" applyAlignment="1">
      <alignment horizontal="center"/>
    </xf>
    <xf numFmtId="0" fontId="73" fillId="7" borderId="10" xfId="0" applyFont="1" applyFill="1" applyBorder="1" applyAlignment="1">
      <alignment horizontal="center"/>
    </xf>
    <xf numFmtId="0" fontId="68" fillId="7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66" fillId="33" borderId="10" xfId="0" applyNumberFormat="1" applyFont="1" applyFill="1" applyBorder="1" applyAlignment="1">
      <alignment horizontal="center" vertical="center"/>
    </xf>
    <xf numFmtId="0" fontId="35" fillId="0" borderId="0" xfId="82" applyFont="1" applyFill="1" applyBorder="1" applyAlignment="1">
      <alignment horizontal="center"/>
      <protection/>
    </xf>
    <xf numFmtId="0" fontId="75" fillId="0" borderId="0" xfId="0" applyFont="1" applyBorder="1" applyAlignment="1">
      <alignment horizontal="center" vertical="top" wrapText="1"/>
    </xf>
    <xf numFmtId="0" fontId="0" fillId="0" borderId="0" xfId="69" applyFont="1" applyBorder="1" applyAlignment="1">
      <alignment horizontal="center"/>
      <protection/>
    </xf>
    <xf numFmtId="0" fontId="0" fillId="0" borderId="0" xfId="71" applyFont="1" applyFill="1" applyBorder="1" applyAlignment="1">
      <alignment horizontal="center"/>
      <protection/>
    </xf>
    <xf numFmtId="0" fontId="35" fillId="0" borderId="0" xfId="92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81" applyFont="1" applyBorder="1" applyAlignment="1">
      <alignment horizontal="center"/>
      <protection/>
    </xf>
    <xf numFmtId="0" fontId="0" fillId="0" borderId="10" xfId="81" applyFont="1" applyFill="1" applyBorder="1" applyAlignment="1">
      <alignment horizontal="left"/>
      <protection/>
    </xf>
    <xf numFmtId="0" fontId="0" fillId="33" borderId="0" xfId="85" applyFont="1" applyFill="1" applyBorder="1" applyAlignment="1">
      <alignment horizontal="center"/>
      <protection/>
    </xf>
    <xf numFmtId="0" fontId="0" fillId="0" borderId="0" xfId="85" applyFont="1" applyBorder="1" applyAlignment="1">
      <alignment horizontal="center"/>
      <protection/>
    </xf>
    <xf numFmtId="0" fontId="35" fillId="0" borderId="0" xfId="49" applyFont="1" applyBorder="1" applyAlignment="1">
      <alignment horizontal="center"/>
      <protection/>
    </xf>
    <xf numFmtId="0" fontId="0" fillId="0" borderId="0" xfId="88" applyFont="1" applyBorder="1" applyAlignment="1">
      <alignment horizontal="center"/>
      <protection/>
    </xf>
    <xf numFmtId="0" fontId="35" fillId="33" borderId="0" xfId="21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33" borderId="0" xfId="88" applyFont="1" applyFill="1" applyBorder="1" applyAlignment="1">
      <alignment horizontal="center"/>
      <protection/>
    </xf>
    <xf numFmtId="0" fontId="35" fillId="33" borderId="10" xfId="211" applyFont="1" applyFill="1" applyBorder="1" applyAlignment="1">
      <alignment horizontal="left"/>
      <protection/>
    </xf>
    <xf numFmtId="0" fontId="0" fillId="0" borderId="10" xfId="61" applyFont="1" applyBorder="1" applyAlignment="1">
      <alignment horizontal="left"/>
      <protection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35" fillId="0" borderId="10" xfId="184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8" fillId="7" borderId="11" xfId="0" applyFont="1" applyFill="1" applyBorder="1" applyAlignment="1">
      <alignment/>
    </xf>
    <xf numFmtId="0" fontId="66" fillId="19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vertical="top"/>
    </xf>
    <xf numFmtId="0" fontId="66" fillId="37" borderId="10" xfId="0" applyFont="1" applyFill="1" applyBorder="1" applyAlignment="1">
      <alignment horizontal="center"/>
    </xf>
    <xf numFmtId="165" fontId="68" fillId="37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68" fillId="33" borderId="15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66" fillId="28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2" fontId="74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0" xfId="0" applyNumberFormat="1" applyFont="1" applyFill="1" applyBorder="1" applyAlignment="1">
      <alignment horizontal="center" vertical="top"/>
    </xf>
    <xf numFmtId="165" fontId="68" fillId="0" borderId="11" xfId="0" applyNumberFormat="1" applyFont="1" applyFill="1" applyBorder="1" applyAlignment="1">
      <alignment horizontal="center"/>
    </xf>
    <xf numFmtId="1" fontId="74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66" fillId="0" borderId="11" xfId="0" applyFont="1" applyFill="1" applyBorder="1" applyAlignment="1">
      <alignment/>
    </xf>
    <xf numFmtId="0" fontId="66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66" fillId="0" borderId="10" xfId="0" applyNumberFormat="1" applyFont="1" applyFill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/>
    </xf>
    <xf numFmtId="0" fontId="74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66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" fontId="74" fillId="0" borderId="10" xfId="215" applyNumberFormat="1" applyFont="1" applyFill="1" applyBorder="1" applyAlignment="1">
      <alignment horizontal="center"/>
    </xf>
    <xf numFmtId="1" fontId="74" fillId="33" borderId="11" xfId="0" applyNumberFormat="1" applyFont="1" applyFill="1" applyBorder="1" applyAlignment="1">
      <alignment horizontal="center"/>
    </xf>
    <xf numFmtId="0" fontId="2" fillId="0" borderId="10" xfId="49" applyFont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2" fillId="0" borderId="10" xfId="49" applyFont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165" fontId="68" fillId="16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68" fillId="16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10" xfId="49" applyFont="1" applyBorder="1" applyAlignment="1">
      <alignment horizontal="center" vertical="center" wrapText="1"/>
      <protection/>
    </xf>
    <xf numFmtId="165" fontId="68" fillId="16" borderId="16" xfId="0" applyNumberFormat="1" applyFont="1" applyFill="1" applyBorder="1" applyAlignment="1">
      <alignment horizontal="center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8" fillId="0" borderId="16" xfId="49" applyFont="1" applyBorder="1" applyAlignment="1">
      <alignment horizontal="center" vertical="center" wrapText="1"/>
      <protection/>
    </xf>
    <xf numFmtId="1" fontId="74" fillId="33" borderId="15" xfId="0" applyNumberFormat="1" applyFont="1" applyFill="1" applyBorder="1" applyAlignment="1">
      <alignment horizontal="center"/>
    </xf>
    <xf numFmtId="0" fontId="72" fillId="0" borderId="10" xfId="61" applyFont="1" applyFill="1" applyBorder="1" applyAlignment="1" applyProtection="1">
      <alignment horizontal="left" vertical="center"/>
      <protection locked="0"/>
    </xf>
    <xf numFmtId="1" fontId="66" fillId="0" borderId="10" xfId="0" applyNumberFormat="1" applyFont="1" applyFill="1" applyBorder="1" applyAlignment="1">
      <alignment/>
    </xf>
    <xf numFmtId="0" fontId="66" fillId="0" borderId="13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0" fillId="0" borderId="10" xfId="61" applyFont="1" applyFill="1" applyBorder="1" applyAlignment="1" applyProtection="1">
      <alignment horizontal="left" vertical="center"/>
      <protection locked="0"/>
    </xf>
    <xf numFmtId="1" fontId="74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66" fillId="0" borderId="10" xfId="0" applyNumberFormat="1" applyFont="1" applyFill="1" applyBorder="1" applyAlignment="1">
      <alignment horizontal="center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>
      <alignment/>
    </xf>
    <xf numFmtId="0" fontId="76" fillId="33" borderId="0" xfId="0" applyFont="1" applyFill="1" applyAlignment="1">
      <alignment/>
    </xf>
    <xf numFmtId="165" fontId="71" fillId="33" borderId="10" xfId="0" applyNumberFormat="1" applyFont="1" applyFill="1" applyBorder="1" applyAlignment="1">
      <alignment horizontal="center"/>
    </xf>
    <xf numFmtId="0" fontId="75" fillId="0" borderId="1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73" fillId="7" borderId="15" xfId="0" applyFont="1" applyFill="1" applyBorder="1" applyAlignment="1">
      <alignment horizontal="center"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0" fillId="28" borderId="15" xfId="0" applyFont="1" applyFill="1" applyBorder="1" applyAlignment="1">
      <alignment horizontal="center"/>
    </xf>
    <xf numFmtId="0" fontId="72" fillId="0" borderId="1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1" fontId="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35" fillId="0" borderId="11" xfId="0" applyFont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77" fillId="33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/>
      <protection/>
    </xf>
    <xf numFmtId="165" fontId="71" fillId="33" borderId="11" xfId="0" applyNumberFormat="1" applyFont="1" applyFill="1" applyBorder="1" applyAlignment="1">
      <alignment horizontal="center"/>
    </xf>
    <xf numFmtId="0" fontId="0" fillId="0" borderId="10" xfId="4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left" vertical="center"/>
    </xf>
    <xf numFmtId="1" fontId="58" fillId="0" borderId="10" xfId="0" applyNumberFormat="1" applyFont="1" applyBorder="1" applyAlignment="1">
      <alignment horizontal="center"/>
    </xf>
    <xf numFmtId="1" fontId="66" fillId="0" borderId="11" xfId="0" applyNumberFormat="1" applyFont="1" applyFill="1" applyBorder="1" applyAlignment="1">
      <alignment/>
    </xf>
    <xf numFmtId="1" fontId="66" fillId="0" borderId="15" xfId="0" applyNumberFormat="1" applyFont="1" applyFill="1" applyBorder="1" applyAlignment="1">
      <alignment/>
    </xf>
    <xf numFmtId="0" fontId="0" fillId="0" borderId="0" xfId="0" applyAlignment="1">
      <alignment/>
    </xf>
    <xf numFmtId="1" fontId="72" fillId="28" borderId="15" xfId="0" applyNumberFormat="1" applyFont="1" applyFill="1" applyBorder="1" applyAlignment="1">
      <alignment horizontal="center"/>
    </xf>
    <xf numFmtId="0" fontId="7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75" fillId="0" borderId="10" xfId="0" applyFont="1" applyBorder="1" applyAlignment="1">
      <alignment horizontal="center" vertical="center" wrapText="1"/>
    </xf>
    <xf numFmtId="0" fontId="0" fillId="0" borderId="10" xfId="61" applyFont="1" applyFill="1" applyBorder="1" applyAlignment="1" applyProtection="1">
      <alignment vertical="center"/>
      <protection locked="0"/>
    </xf>
    <xf numFmtId="0" fontId="0" fillId="0" borderId="11" xfId="61" applyFont="1" applyFill="1" applyBorder="1" applyAlignment="1" applyProtection="1">
      <alignment vertical="center"/>
      <protection locked="0"/>
    </xf>
    <xf numFmtId="0" fontId="8" fillId="0" borderId="16" xfId="49" applyFont="1" applyBorder="1" applyAlignment="1">
      <alignment vertical="center" wrapText="1"/>
      <protection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2" fillId="28" borderId="15" xfId="0" applyFont="1" applyFill="1" applyBorder="1" applyAlignment="1">
      <alignment/>
    </xf>
    <xf numFmtId="0" fontId="72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8" fillId="0" borderId="10" xfId="49" applyFont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165" fontId="68" fillId="33" borderId="10" xfId="0" applyNumberFormat="1" applyFont="1" applyFill="1" applyBorder="1" applyAlignment="1">
      <alignment/>
    </xf>
    <xf numFmtId="1" fontId="74" fillId="33" borderId="11" xfId="0" applyNumberFormat="1" applyFont="1" applyFill="1" applyBorder="1" applyAlignment="1">
      <alignment/>
    </xf>
    <xf numFmtId="1" fontId="74" fillId="33" borderId="10" xfId="0" applyNumberFormat="1" applyFont="1" applyFill="1" applyBorder="1" applyAlignment="1">
      <alignment/>
    </xf>
    <xf numFmtId="1" fontId="74" fillId="33" borderId="15" xfId="0" applyNumberFormat="1" applyFont="1" applyFill="1" applyBorder="1" applyAlignment="1">
      <alignment/>
    </xf>
    <xf numFmtId="165" fontId="68" fillId="0" borderId="10" xfId="0" applyNumberFormat="1" applyFont="1" applyFill="1" applyBorder="1" applyAlignment="1">
      <alignment/>
    </xf>
    <xf numFmtId="1" fontId="74" fillId="0" borderId="11" xfId="0" applyNumberFormat="1" applyFont="1" applyFill="1" applyBorder="1" applyAlignment="1">
      <alignment/>
    </xf>
    <xf numFmtId="1" fontId="74" fillId="0" borderId="10" xfId="0" applyNumberFormat="1" applyFont="1" applyFill="1" applyBorder="1" applyAlignment="1">
      <alignment/>
    </xf>
    <xf numFmtId="1" fontId="74" fillId="0" borderId="15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6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8" fillId="0" borderId="10" xfId="0" applyFont="1" applyBorder="1" applyAlignment="1">
      <alignment horizontal="center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>
      <alignment horizontal="center"/>
    </xf>
    <xf numFmtId="0" fontId="79" fillId="0" borderId="0" xfId="82" applyFont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>
      <alignment horizontal="center"/>
    </xf>
    <xf numFmtId="0" fontId="0" fillId="0" borderId="10" xfId="82" applyFont="1" applyBorder="1" applyAlignment="1">
      <alignment horizontal="center" vertical="center"/>
      <protection/>
    </xf>
    <xf numFmtId="165" fontId="68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49" applyFont="1" applyBorder="1" applyAlignment="1">
      <alignment horizontal="left" vertical="center"/>
      <protection/>
    </xf>
    <xf numFmtId="0" fontId="0" fillId="0" borderId="11" xfId="49" applyFont="1" applyBorder="1" applyAlignment="1">
      <alignment horizontal="center" vertical="center"/>
      <protection/>
    </xf>
    <xf numFmtId="165" fontId="68" fillId="0" borderId="13" xfId="0" applyNumberFormat="1" applyFont="1" applyFill="1" applyBorder="1" applyAlignment="1">
      <alignment/>
    </xf>
    <xf numFmtId="2" fontId="68" fillId="33" borderId="10" xfId="0" applyNumberFormat="1" applyFont="1" applyFill="1" applyBorder="1" applyAlignment="1">
      <alignment horizontal="center"/>
    </xf>
    <xf numFmtId="0" fontId="79" fillId="0" borderId="0" xfId="49" applyFont="1" applyBorder="1" applyAlignment="1">
      <alignment horizontal="center" vertical="center"/>
      <protection/>
    </xf>
    <xf numFmtId="0" fontId="79" fillId="0" borderId="11" xfId="49" applyFont="1" applyBorder="1" applyAlignment="1">
      <alignment horizontal="center" vertical="center"/>
      <protection/>
    </xf>
    <xf numFmtId="2" fontId="74" fillId="0" borderId="10" xfId="0" applyNumberFormat="1" applyFont="1" applyFill="1" applyBorder="1" applyAlignment="1">
      <alignment/>
    </xf>
    <xf numFmtId="0" fontId="0" fillId="0" borderId="10" xfId="49" applyFont="1" applyBorder="1" applyAlignment="1">
      <alignment horizontal="left" vertical="center"/>
      <protection/>
    </xf>
    <xf numFmtId="1" fontId="68" fillId="0" borderId="11" xfId="0" applyNumberFormat="1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/>
    </xf>
    <xf numFmtId="0" fontId="5" fillId="0" borderId="10" xfId="49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61" applyFont="1" applyBorder="1" applyAlignment="1">
      <alignment horizontal="left" vertical="center"/>
      <protection/>
    </xf>
    <xf numFmtId="0" fontId="0" fillId="0" borderId="0" xfId="0" applyAlignment="1">
      <alignment/>
    </xf>
    <xf numFmtId="165" fontId="68" fillId="33" borderId="17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6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11" fillId="0" borderId="10" xfId="49" applyFont="1" applyBorder="1" applyAlignment="1">
      <alignment horizontal="left" vertical="center"/>
      <protection/>
    </xf>
    <xf numFmtId="0" fontId="5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2" fillId="0" borderId="0" xfId="49" applyFont="1" applyBorder="1" applyAlignment="1">
      <alignment horizontal="left" vertical="center"/>
      <protection/>
    </xf>
    <xf numFmtId="1" fontId="74" fillId="33" borderId="0" xfId="0" applyNumberFormat="1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1" fontId="68" fillId="33" borderId="10" xfId="0" applyNumberFormat="1" applyFont="1" applyFill="1" applyBorder="1" applyAlignment="1">
      <alignment horizontal="center"/>
    </xf>
    <xf numFmtId="1" fontId="66" fillId="0" borderId="10" xfId="0" applyNumberFormat="1" applyFont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165" fontId="68" fillId="33" borderId="16" xfId="0" applyNumberFormat="1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0" fillId="0" borderId="10" xfId="61" applyFont="1" applyFill="1" applyBorder="1" applyAlignment="1" applyProtection="1">
      <alignment horizontal="left" vertical="center"/>
      <protection locked="0"/>
    </xf>
    <xf numFmtId="165" fontId="68" fillId="33" borderId="15" xfId="0" applyNumberFormat="1" applyFont="1" applyFill="1" applyBorder="1" applyAlignment="1">
      <alignment/>
    </xf>
    <xf numFmtId="0" fontId="79" fillId="0" borderId="10" xfId="61" applyFont="1" applyBorder="1" applyAlignment="1">
      <alignment horizontal="left" vertical="center"/>
      <protection/>
    </xf>
    <xf numFmtId="0" fontId="79" fillId="0" borderId="10" xfId="61" applyFont="1" applyBorder="1" applyAlignment="1">
      <alignment horizontal="center" vertical="center"/>
      <protection/>
    </xf>
    <xf numFmtId="0" fontId="80" fillId="33" borderId="10" xfId="49" applyFont="1" applyFill="1" applyBorder="1" applyAlignment="1">
      <alignment horizontal="left" vertical="center" wrapText="1"/>
      <protection/>
    </xf>
    <xf numFmtId="0" fontId="0" fillId="0" borderId="10" xfId="49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0" fontId="80" fillId="33" borderId="10" xfId="49" applyFont="1" applyFill="1" applyBorder="1" applyAlignment="1">
      <alignment horizontal="center" vertical="center" wrapText="1"/>
      <protection/>
    </xf>
    <xf numFmtId="0" fontId="80" fillId="33" borderId="10" xfId="49" applyFont="1" applyFill="1" applyBorder="1" applyAlignment="1">
      <alignment horizontal="center" vertical="center" wrapText="1"/>
      <protection/>
    </xf>
    <xf numFmtId="0" fontId="35" fillId="0" borderId="10" xfId="49" applyFont="1" applyFill="1" applyBorder="1" applyAlignment="1">
      <alignment horizontal="left" vertical="center"/>
      <protection/>
    </xf>
    <xf numFmtId="165" fontId="68" fillId="0" borderId="15" xfId="0" applyNumberFormat="1" applyFont="1" applyFill="1" applyBorder="1" applyAlignment="1">
      <alignment/>
    </xf>
    <xf numFmtId="0" fontId="68" fillId="33" borderId="11" xfId="0" applyFont="1" applyFill="1" applyBorder="1" applyAlignment="1">
      <alignment horizontal="center"/>
    </xf>
    <xf numFmtId="0" fontId="0" fillId="0" borderId="10" xfId="4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9" fillId="0" borderId="10" xfId="49" applyFont="1" applyBorder="1" applyAlignment="1">
      <alignment horizontal="center" vertical="center"/>
      <protection/>
    </xf>
    <xf numFmtId="0" fontId="81" fillId="0" borderId="10" xfId="0" applyFont="1" applyFill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/>
    </xf>
    <xf numFmtId="0" fontId="0" fillId="0" borderId="11" xfId="49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81" fillId="0" borderId="0" xfId="0" applyFont="1" applyFill="1" applyBorder="1" applyAlignment="1">
      <alignment horizontal="left" vertical="center"/>
    </xf>
    <xf numFmtId="0" fontId="66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61" applyFont="1" applyFill="1" applyBorder="1" applyAlignment="1" applyProtection="1">
      <alignment horizontal="center"/>
      <protection locked="0"/>
    </xf>
    <xf numFmtId="165" fontId="68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74" fillId="36" borderId="10" xfId="0" applyNumberFormat="1" applyFont="1" applyFill="1" applyBorder="1" applyAlignment="1">
      <alignment horizontal="center"/>
    </xf>
    <xf numFmtId="0" fontId="6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2" fontId="74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66" fillId="36" borderId="10" xfId="0" applyFont="1" applyFill="1" applyBorder="1" applyAlignment="1">
      <alignment/>
    </xf>
    <xf numFmtId="0" fontId="66" fillId="36" borderId="10" xfId="0" applyFont="1" applyFill="1" applyBorder="1" applyAlignment="1">
      <alignment horizontal="center"/>
    </xf>
    <xf numFmtId="165" fontId="68" fillId="36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74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35" fillId="0" borderId="10" xfId="10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36" borderId="15" xfId="0" applyNumberFormat="1" applyFont="1" applyFill="1" applyBorder="1" applyAlignment="1">
      <alignment/>
    </xf>
    <xf numFmtId="1" fontId="74" fillId="36" borderId="15" xfId="0" applyNumberFormat="1" applyFont="1" applyFill="1" applyBorder="1" applyAlignment="1">
      <alignment horizontal="center"/>
    </xf>
    <xf numFmtId="0" fontId="66" fillId="36" borderId="10" xfId="0" applyNumberFormat="1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1" fontId="0" fillId="33" borderId="15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 horizontal="center"/>
    </xf>
    <xf numFmtId="0" fontId="66" fillId="36" borderId="10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65" fontId="68" fillId="36" borderId="15" xfId="0" applyNumberFormat="1" applyFont="1" applyFill="1" applyBorder="1" applyAlignment="1">
      <alignment horizontal="center"/>
    </xf>
    <xf numFmtId="1" fontId="74" fillId="36" borderId="15" xfId="0" applyNumberFormat="1" applyFont="1" applyFill="1" applyBorder="1" applyAlignment="1">
      <alignment/>
    </xf>
    <xf numFmtId="0" fontId="66" fillId="36" borderId="15" xfId="0" applyFont="1" applyFill="1" applyBorder="1" applyAlignment="1">
      <alignment/>
    </xf>
    <xf numFmtId="0" fontId="82" fillId="36" borderId="0" xfId="0" applyFont="1" applyFill="1" applyAlignment="1">
      <alignment/>
    </xf>
    <xf numFmtId="1" fontId="35" fillId="36" borderId="10" xfId="0" applyNumberFormat="1" applyFont="1" applyFill="1" applyBorder="1" applyAlignment="1">
      <alignment horizontal="center"/>
    </xf>
    <xf numFmtId="2" fontId="68" fillId="36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1" fontId="0" fillId="36" borderId="11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0" fontId="74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66" fillId="36" borderId="15" xfId="0" applyFont="1" applyFill="1" applyBorder="1" applyAlignment="1">
      <alignment horizontal="center"/>
    </xf>
    <xf numFmtId="0" fontId="66" fillId="36" borderId="10" xfId="0" applyNumberFormat="1" applyFont="1" applyFill="1" applyBorder="1" applyAlignment="1">
      <alignment horizontal="center"/>
    </xf>
    <xf numFmtId="1" fontId="68" fillId="36" borderId="10" xfId="0" applyNumberFormat="1" applyFont="1" applyFill="1" applyBorder="1" applyAlignment="1">
      <alignment horizontal="center"/>
    </xf>
    <xf numFmtId="1" fontId="73" fillId="28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68" fillId="7" borderId="10" xfId="0" applyNumberFormat="1" applyFont="1" applyFill="1" applyBorder="1" applyAlignment="1">
      <alignment horizontal="center"/>
    </xf>
    <xf numFmtId="0" fontId="83" fillId="33" borderId="10" xfId="0" applyFont="1" applyFill="1" applyBorder="1" applyAlignment="1">
      <alignment horizontal="left" vertical="center" readingOrder="1"/>
    </xf>
    <xf numFmtId="0" fontId="83" fillId="33" borderId="0" xfId="0" applyFont="1" applyFill="1" applyBorder="1" applyAlignment="1">
      <alignment horizontal="center" vertical="center" readingOrder="1"/>
    </xf>
    <xf numFmtId="2" fontId="69" fillId="7" borderId="10" xfId="0" applyNumberFormat="1" applyFont="1" applyFill="1" applyBorder="1" applyAlignment="1">
      <alignment horizontal="center"/>
    </xf>
    <xf numFmtId="2" fontId="46" fillId="28" borderId="10" xfId="0" applyNumberFormat="1" applyFont="1" applyFill="1" applyBorder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1" fillId="0" borderId="0" xfId="0" applyFont="1" applyFill="1" applyBorder="1" applyAlignment="1">
      <alignment horizontal="center" vertical="center" readingOrder="1"/>
    </xf>
    <xf numFmtId="2" fontId="74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4" fillId="7" borderId="10" xfId="0" applyFont="1" applyFill="1" applyBorder="1" applyAlignment="1">
      <alignment/>
    </xf>
    <xf numFmtId="0" fontId="0" fillId="0" borderId="0" xfId="0" applyAlignment="1">
      <alignment/>
    </xf>
    <xf numFmtId="0" fontId="72" fillId="28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3" fillId="33" borderId="10" xfId="0" applyFont="1" applyFill="1" applyBorder="1" applyAlignment="1">
      <alignment horizontal="center" vertical="center" readingOrder="1"/>
    </xf>
    <xf numFmtId="0" fontId="12" fillId="38" borderId="10" xfId="0" applyFont="1" applyFill="1" applyBorder="1" applyAlignment="1">
      <alignment horizontal="left" readingOrder="1"/>
    </xf>
    <xf numFmtId="0" fontId="12" fillId="38" borderId="0" xfId="0" applyFont="1" applyFill="1" applyBorder="1" applyAlignment="1">
      <alignment horizontal="center" readingOrder="1"/>
    </xf>
    <xf numFmtId="0" fontId="0" fillId="0" borderId="0" xfId="61" applyFont="1" applyBorder="1" applyAlignment="1">
      <alignment horizontal="left" vertical="center"/>
      <protection/>
    </xf>
    <xf numFmtId="0" fontId="6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5" fontId="69" fillId="33" borderId="16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1" fontId="81" fillId="0" borderId="11" xfId="0" applyNumberFormat="1" applyFont="1" applyFill="1" applyBorder="1" applyAlignment="1">
      <alignment horizontal="center"/>
    </xf>
    <xf numFmtId="1" fontId="81" fillId="0" borderId="10" xfId="0" applyNumberFormat="1" applyFont="1" applyFill="1" applyBorder="1" applyAlignment="1">
      <alignment horizontal="center"/>
    </xf>
    <xf numFmtId="0" fontId="81" fillId="0" borderId="0" xfId="0" applyFont="1" applyBorder="1" applyAlignment="1">
      <alignment horizontal="center" vertical="center" readingOrder="1"/>
    </xf>
    <xf numFmtId="0" fontId="0" fillId="0" borderId="0" xfId="0" applyAlignment="1">
      <alignment/>
    </xf>
    <xf numFmtId="0" fontId="84" fillId="28" borderId="10" xfId="0" applyFont="1" applyFill="1" applyBorder="1" applyAlignment="1">
      <alignment horizontal="center"/>
    </xf>
    <xf numFmtId="0" fontId="81" fillId="36" borderId="10" xfId="0" applyFont="1" applyFill="1" applyBorder="1" applyAlignment="1">
      <alignment horizontal="center"/>
    </xf>
    <xf numFmtId="1" fontId="81" fillId="0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173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1" fontId="81" fillId="0" borderId="10" xfId="0" applyNumberFormat="1" applyFont="1" applyBorder="1" applyAlignment="1">
      <alignment/>
    </xf>
    <xf numFmtId="0" fontId="81" fillId="0" borderId="10" xfId="81" applyFont="1" applyBorder="1" applyAlignment="1">
      <alignment horizontal="center"/>
      <protection/>
    </xf>
    <xf numFmtId="0" fontId="74" fillId="0" borderId="10" xfId="0" applyFont="1" applyBorder="1" applyAlignment="1">
      <alignment horizontal="center" vertical="top" wrapText="1"/>
    </xf>
    <xf numFmtId="0" fontId="81" fillId="36" borderId="10" xfId="0" applyFont="1" applyFill="1" applyBorder="1" applyAlignment="1">
      <alignment/>
    </xf>
    <xf numFmtId="1" fontId="66" fillId="0" borderId="13" xfId="0" applyNumberFormat="1" applyFont="1" applyFill="1" applyBorder="1" applyAlignment="1">
      <alignment horizontal="center"/>
    </xf>
    <xf numFmtId="1" fontId="66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5" fontId="69" fillId="33" borderId="13" xfId="0" applyNumberFormat="1" applyFont="1" applyFill="1" applyBorder="1" applyAlignment="1">
      <alignment horizontal="center"/>
    </xf>
    <xf numFmtId="165" fontId="69" fillId="33" borderId="10" xfId="0" applyNumberFormat="1" applyFont="1" applyFill="1" applyBorder="1" applyAlignment="1">
      <alignment horizontal="center"/>
    </xf>
    <xf numFmtId="165" fontId="69" fillId="33" borderId="11" xfId="0" applyNumberFormat="1" applyFont="1" applyFill="1" applyBorder="1" applyAlignment="1">
      <alignment horizontal="center"/>
    </xf>
    <xf numFmtId="1" fontId="66" fillId="33" borderId="10" xfId="0" applyNumberFormat="1" applyFont="1" applyFill="1" applyBorder="1" applyAlignment="1">
      <alignment horizontal="center"/>
    </xf>
    <xf numFmtId="165" fontId="69" fillId="36" borderId="10" xfId="0" applyNumberFormat="1" applyFont="1" applyFill="1" applyBorder="1" applyAlignment="1">
      <alignment horizontal="center"/>
    </xf>
    <xf numFmtId="1" fontId="66" fillId="36" borderId="10" xfId="0" applyNumberFormat="1" applyFont="1" applyFill="1" applyBorder="1" applyAlignment="1">
      <alignment horizontal="center"/>
    </xf>
    <xf numFmtId="165" fontId="69" fillId="33" borderId="15" xfId="0" applyNumberFormat="1" applyFont="1" applyFill="1" applyBorder="1" applyAlignment="1">
      <alignment horizontal="center"/>
    </xf>
    <xf numFmtId="0" fontId="69" fillId="7" borderId="10" xfId="0" applyFont="1" applyFill="1" applyBorder="1" applyAlignment="1">
      <alignment horizontal="center"/>
    </xf>
    <xf numFmtId="2" fontId="64" fillId="28" borderId="10" xfId="0" applyNumberFormat="1" applyFont="1" applyFill="1" applyBorder="1" applyAlignment="1">
      <alignment horizontal="center"/>
    </xf>
    <xf numFmtId="2" fontId="69" fillId="13" borderId="10" xfId="0" applyNumberFormat="1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81" fillId="37" borderId="10" xfId="0" applyFont="1" applyFill="1" applyBorder="1" applyAlignment="1">
      <alignment horizontal="center"/>
    </xf>
    <xf numFmtId="0" fontId="81" fillId="0" borderId="10" xfId="0" applyFont="1" applyBorder="1" applyAlignment="1">
      <alignment horizontal="center" vertical="center"/>
    </xf>
    <xf numFmtId="0" fontId="74" fillId="33" borderId="11" xfId="0" applyFont="1" applyFill="1" applyBorder="1" applyAlignment="1">
      <alignment horizontal="center"/>
    </xf>
    <xf numFmtId="0" fontId="81" fillId="0" borderId="10" xfId="49" applyFont="1" applyBorder="1" applyAlignment="1">
      <alignment horizontal="center"/>
      <protection/>
    </xf>
    <xf numFmtId="0" fontId="83" fillId="33" borderId="10" xfId="49" applyFont="1" applyFill="1" applyBorder="1" applyAlignment="1">
      <alignment horizontal="center" vertical="center" wrapText="1"/>
      <protection/>
    </xf>
    <xf numFmtId="0" fontId="81" fillId="0" borderId="10" xfId="61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left"/>
    </xf>
    <xf numFmtId="0" fontId="81" fillId="0" borderId="11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1" fillId="0" borderId="10" xfId="49" applyFont="1" applyBorder="1" applyAlignment="1">
      <alignment horizontal="left"/>
      <protection/>
    </xf>
    <xf numFmtId="0" fontId="37" fillId="0" borderId="10" xfId="49" applyFont="1" applyBorder="1" applyAlignment="1">
      <alignment horizontal="center"/>
      <protection/>
    </xf>
    <xf numFmtId="0" fontId="81" fillId="33" borderId="11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2" fillId="0" borderId="10" xfId="82" applyFont="1" applyBorder="1" applyAlignment="1">
      <alignment horizontal="left" vertical="center"/>
      <protection/>
    </xf>
    <xf numFmtId="1" fontId="81" fillId="36" borderId="10" xfId="0" applyNumberFormat="1" applyFont="1" applyFill="1" applyBorder="1" applyAlignment="1">
      <alignment horizontal="center"/>
    </xf>
    <xf numFmtId="0" fontId="83" fillId="33" borderId="10" xfId="49" applyFont="1" applyFill="1" applyBorder="1" applyAlignment="1">
      <alignment horizontal="left" vertical="center" wrapText="1"/>
      <protection/>
    </xf>
    <xf numFmtId="0" fontId="74" fillId="33" borderId="10" xfId="0" applyFont="1" applyFill="1" applyBorder="1" applyAlignment="1">
      <alignment horizontal="left"/>
    </xf>
    <xf numFmtId="0" fontId="81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left"/>
    </xf>
    <xf numFmtId="1" fontId="81" fillId="33" borderId="10" xfId="0" applyNumberFormat="1" applyFont="1" applyFill="1" applyBorder="1" applyAlignment="1">
      <alignment horizontal="center"/>
    </xf>
    <xf numFmtId="0" fontId="74" fillId="7" borderId="10" xfId="0" applyFont="1" applyFill="1" applyBorder="1" applyAlignment="1">
      <alignment horizontal="center"/>
    </xf>
    <xf numFmtId="0" fontId="37" fillId="0" borderId="10" xfId="116" applyFont="1" applyFill="1" applyBorder="1" applyAlignment="1">
      <alignment horizontal="left" vertical="center"/>
      <protection/>
    </xf>
    <xf numFmtId="0" fontId="74" fillId="0" borderId="10" xfId="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10" xfId="0" applyFont="1" applyFill="1" applyBorder="1" applyAlignment="1">
      <alignment/>
    </xf>
    <xf numFmtId="165" fontId="68" fillId="33" borderId="16" xfId="0" applyNumberFormat="1" applyFont="1" applyFill="1" applyBorder="1" applyAlignment="1">
      <alignment/>
    </xf>
    <xf numFmtId="0" fontId="46" fillId="28" borderId="15" xfId="0" applyFont="1" applyFill="1" applyBorder="1" applyAlignment="1">
      <alignment horizontal="center"/>
    </xf>
    <xf numFmtId="0" fontId="66" fillId="36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69" fillId="0" borderId="10" xfId="0" applyNumberFormat="1" applyFont="1" applyFill="1" applyBorder="1" applyAlignment="1">
      <alignment horizontal="center"/>
    </xf>
    <xf numFmtId="165" fontId="69" fillId="0" borderId="11" xfId="0" applyNumberFormat="1" applyFont="1" applyFill="1" applyBorder="1" applyAlignment="1">
      <alignment horizontal="center"/>
    </xf>
    <xf numFmtId="2" fontId="66" fillId="0" borderId="15" xfId="0" applyNumberFormat="1" applyFont="1" applyFill="1" applyBorder="1" applyAlignment="1">
      <alignment horizontal="center"/>
    </xf>
    <xf numFmtId="2" fontId="66" fillId="36" borderId="15" xfId="0" applyNumberFormat="1" applyFont="1" applyFill="1" applyBorder="1" applyAlignment="1">
      <alignment horizontal="center"/>
    </xf>
    <xf numFmtId="1" fontId="66" fillId="36" borderId="15" xfId="0" applyNumberFormat="1" applyFont="1" applyFill="1" applyBorder="1" applyAlignment="1">
      <alignment horizontal="center"/>
    </xf>
    <xf numFmtId="1" fontId="66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88" applyFont="1" applyFill="1" applyBorder="1" applyAlignment="1">
      <alignment horizontal="center"/>
      <protection/>
    </xf>
    <xf numFmtId="1" fontId="66" fillId="0" borderId="15" xfId="0" applyNumberFormat="1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/>
    </xf>
    <xf numFmtId="0" fontId="66" fillId="36" borderId="10" xfId="0" applyFont="1" applyFill="1" applyBorder="1" applyAlignment="1">
      <alignment horizontal="center" vertical="center" wrapText="1"/>
    </xf>
    <xf numFmtId="1" fontId="66" fillId="33" borderId="15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/>
    </xf>
    <xf numFmtId="0" fontId="11" fillId="0" borderId="16" xfId="4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0" borderId="10" xfId="49" applyFont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6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3" fillId="36" borderId="11" xfId="119" applyFont="1" applyFill="1" applyBorder="1" applyAlignment="1">
      <alignment horizontal="center"/>
      <protection/>
    </xf>
    <xf numFmtId="0" fontId="3" fillId="36" borderId="15" xfId="119" applyFont="1" applyFill="1" applyBorder="1" applyAlignment="1">
      <alignment horizontal="center"/>
      <protection/>
    </xf>
    <xf numFmtId="0" fontId="3" fillId="39" borderId="11" xfId="49" applyFont="1" applyFill="1" applyBorder="1" applyAlignment="1">
      <alignment horizontal="center"/>
      <protection/>
    </xf>
    <xf numFmtId="0" fontId="3" fillId="39" borderId="15" xfId="49" applyFont="1" applyFill="1" applyBorder="1" applyAlignment="1">
      <alignment horizontal="center"/>
      <protection/>
    </xf>
    <xf numFmtId="0" fontId="71" fillId="40" borderId="10" xfId="49" applyFont="1" applyFill="1" applyBorder="1" applyAlignment="1">
      <alignment horizontal="center"/>
      <protection/>
    </xf>
    <xf numFmtId="0" fontId="3" fillId="11" borderId="11" xfId="49" applyFont="1" applyFill="1" applyBorder="1" applyAlignment="1">
      <alignment horizontal="center"/>
      <protection/>
    </xf>
    <xf numFmtId="0" fontId="3" fillId="11" borderId="15" xfId="49" applyFont="1" applyFill="1" applyBorder="1" applyAlignment="1">
      <alignment horizontal="center"/>
      <protection/>
    </xf>
    <xf numFmtId="0" fontId="3" fillId="41" borderId="11" xfId="119" applyFont="1" applyFill="1" applyBorder="1" applyAlignment="1">
      <alignment horizontal="center"/>
      <protection/>
    </xf>
    <xf numFmtId="0" fontId="3" fillId="41" borderId="15" xfId="119" applyFont="1" applyFill="1" applyBorder="1" applyAlignment="1">
      <alignment horizontal="center"/>
      <protection/>
    </xf>
    <xf numFmtId="0" fontId="3" fillId="42" borderId="11" xfId="119" applyFont="1" applyFill="1" applyBorder="1" applyAlignment="1">
      <alignment horizontal="center"/>
      <protection/>
    </xf>
    <xf numFmtId="0" fontId="3" fillId="42" borderId="15" xfId="119" applyFont="1" applyFill="1" applyBorder="1" applyAlignment="1">
      <alignment horizontal="center"/>
      <protection/>
    </xf>
    <xf numFmtId="0" fontId="3" fillId="35" borderId="11" xfId="119" applyFont="1" applyFill="1" applyBorder="1" applyAlignment="1">
      <alignment horizontal="center"/>
      <protection/>
    </xf>
    <xf numFmtId="0" fontId="3" fillId="35" borderId="15" xfId="119" applyFont="1" applyFill="1" applyBorder="1" applyAlignment="1">
      <alignment horizontal="center"/>
      <protection/>
    </xf>
    <xf numFmtId="0" fontId="3" fillId="43" borderId="11" xfId="119" applyFont="1" applyFill="1" applyBorder="1" applyAlignment="1">
      <alignment horizontal="center"/>
      <protection/>
    </xf>
    <xf numFmtId="0" fontId="3" fillId="43" borderId="15" xfId="119" applyFont="1" applyFill="1" applyBorder="1" applyAlignment="1">
      <alignment horizontal="center"/>
      <protection/>
    </xf>
    <xf numFmtId="0" fontId="3" fillId="44" borderId="11" xfId="119" applyFont="1" applyFill="1" applyBorder="1" applyAlignment="1">
      <alignment horizontal="center"/>
      <protection/>
    </xf>
    <xf numFmtId="0" fontId="3" fillId="44" borderId="15" xfId="119" applyFont="1" applyFill="1" applyBorder="1" applyAlignment="1">
      <alignment horizontal="center"/>
      <protection/>
    </xf>
    <xf numFmtId="0" fontId="3" fillId="45" borderId="11" xfId="119" applyFont="1" applyFill="1" applyBorder="1" applyAlignment="1">
      <alignment horizontal="center"/>
      <protection/>
    </xf>
    <xf numFmtId="0" fontId="3" fillId="45" borderId="15" xfId="119" applyFont="1" applyFill="1" applyBorder="1" applyAlignment="1">
      <alignment horizontal="center"/>
      <protection/>
    </xf>
    <xf numFmtId="0" fontId="71" fillId="40" borderId="11" xfId="49" applyFont="1" applyFill="1" applyBorder="1" applyAlignment="1">
      <alignment horizontal="center"/>
      <protection/>
    </xf>
    <xf numFmtId="0" fontId="71" fillId="40" borderId="15" xfId="49" applyFont="1" applyFill="1" applyBorder="1" applyAlignment="1">
      <alignment horizontal="center"/>
      <protection/>
    </xf>
    <xf numFmtId="0" fontId="71" fillId="40" borderId="13" xfId="49" applyFont="1" applyFill="1" applyBorder="1" applyAlignment="1">
      <alignment horizontal="center"/>
      <protection/>
    </xf>
  </cellXfs>
  <cellStyles count="21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2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rmal 2" xfId="49"/>
    <cellStyle name="Normal 2 10" xfId="50"/>
    <cellStyle name="Normal 2 11" xfId="51"/>
    <cellStyle name="Normal 2 12" xfId="52"/>
    <cellStyle name="Normal 2 13" xfId="53"/>
    <cellStyle name="Normal 2 14" xfId="54"/>
    <cellStyle name="Normal 2 15" xfId="55"/>
    <cellStyle name="Normal 2 16" xfId="56"/>
    <cellStyle name="Normal 2 17" xfId="57"/>
    <cellStyle name="Normal 2 18" xfId="58"/>
    <cellStyle name="Normal 2 19" xfId="59"/>
    <cellStyle name="Normal 2 2" xfId="60"/>
    <cellStyle name="Normal 2 2 10" xfId="61"/>
    <cellStyle name="Normal 2 2 11" xfId="62"/>
    <cellStyle name="Normal 2 2 12" xfId="63"/>
    <cellStyle name="Normal 2 2 13" xfId="64"/>
    <cellStyle name="Normal 2 2 14" xfId="65"/>
    <cellStyle name="Normal 2 2 15" xfId="66"/>
    <cellStyle name="Normal 2 2 16" xfId="67"/>
    <cellStyle name="Normal 2 2 17" xfId="68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2 8" xfId="75"/>
    <cellStyle name="Normal 2 2 9" xfId="76"/>
    <cellStyle name="Normal 2 20" xfId="77"/>
    <cellStyle name="Normal 2 21" xfId="78"/>
    <cellStyle name="Normal 2 22" xfId="79"/>
    <cellStyle name="Normal 2 23" xfId="80"/>
    <cellStyle name="Normal 2 3" xfId="81"/>
    <cellStyle name="Normal 2 4" xfId="82"/>
    <cellStyle name="Normal 2 4 2" xfId="83"/>
    <cellStyle name="Normal 2 4 3" xfId="84"/>
    <cellStyle name="Normal 2 4 4" xfId="85"/>
    <cellStyle name="Normal 2 4 5" xfId="86"/>
    <cellStyle name="Normal 2 4 6" xfId="87"/>
    <cellStyle name="Normal 2 4 7" xfId="88"/>
    <cellStyle name="Normal 2 4 8" xfId="89"/>
    <cellStyle name="Normal 2 4 9" xfId="90"/>
    <cellStyle name="Normal 2 5" xfId="91"/>
    <cellStyle name="Normal 2 6" xfId="92"/>
    <cellStyle name="Normal 2 7" xfId="93"/>
    <cellStyle name="Normal 2 8" xfId="94"/>
    <cellStyle name="Normal 2 9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15" xfId="102"/>
    <cellStyle name="Normal 3 16" xfId="103"/>
    <cellStyle name="Normal 3 17" xfId="104"/>
    <cellStyle name="Normal 3 18" xfId="105"/>
    <cellStyle name="Normal 3 19" xfId="106"/>
    <cellStyle name="Normal 3 2" xfId="107"/>
    <cellStyle name="Normal 3 20" xfId="108"/>
    <cellStyle name="Normal 3 21" xfId="109"/>
    <cellStyle name="Normal 3 22" xfId="110"/>
    <cellStyle name="Normal 3 23" xfId="111"/>
    <cellStyle name="Normal 3 3" xfId="112"/>
    <cellStyle name="Normal 3 4" xfId="113"/>
    <cellStyle name="Normal 3 5" xfId="114"/>
    <cellStyle name="Normal 3 6" xfId="115"/>
    <cellStyle name="Normal 3 7" xfId="116"/>
    <cellStyle name="Normal 3 8" xfId="117"/>
    <cellStyle name="Normal 3 9" xfId="118"/>
    <cellStyle name="Normal 4" xfId="119"/>
    <cellStyle name="Normal 4 10" xfId="120"/>
    <cellStyle name="Normal 4 11" xfId="121"/>
    <cellStyle name="Normal 4 12" xfId="122"/>
    <cellStyle name="Normal 4 13" xfId="123"/>
    <cellStyle name="Normal 4 14" xfId="124"/>
    <cellStyle name="Normal 4 15" xfId="125"/>
    <cellStyle name="Normal 4 16" xfId="126"/>
    <cellStyle name="Normal 4 17" xfId="127"/>
    <cellStyle name="Normal 4 18" xfId="128"/>
    <cellStyle name="Normal 4 2" xfId="129"/>
    <cellStyle name="Normal 4 2 10" xfId="130"/>
    <cellStyle name="Normal 4 2 11" xfId="131"/>
    <cellStyle name="Normal 4 2 12" xfId="132"/>
    <cellStyle name="Normal 4 2 13" xfId="133"/>
    <cellStyle name="Normal 4 2 14" xfId="134"/>
    <cellStyle name="Normal 4 2 15" xfId="135"/>
    <cellStyle name="Normal 4 2 16" xfId="136"/>
    <cellStyle name="Normal 4 2 17" xfId="137"/>
    <cellStyle name="Normal 4 2 18" xfId="138"/>
    <cellStyle name="Normal 4 2 19" xfId="139"/>
    <cellStyle name="Normal 4 2 2" xfId="140"/>
    <cellStyle name="Normal 4 2 3" xfId="141"/>
    <cellStyle name="Normal 4 2 4" xfId="142"/>
    <cellStyle name="Normal 4 2 5" xfId="143"/>
    <cellStyle name="Normal 4 2 6" xfId="144"/>
    <cellStyle name="Normal 4 2 7" xfId="145"/>
    <cellStyle name="Normal 4 2 8" xfId="146"/>
    <cellStyle name="Normal 4 2 9" xfId="147"/>
    <cellStyle name="Normal 4 3" xfId="148"/>
    <cellStyle name="Normal 4 3 10" xfId="149"/>
    <cellStyle name="Normal 4 3 11" xfId="150"/>
    <cellStyle name="Normal 4 3 12" xfId="151"/>
    <cellStyle name="Normal 4 3 13" xfId="152"/>
    <cellStyle name="Normal 4 3 14" xfId="153"/>
    <cellStyle name="Normal 4 3 15" xfId="154"/>
    <cellStyle name="Normal 4 3 16" xfId="155"/>
    <cellStyle name="Normal 4 3 17" xfId="156"/>
    <cellStyle name="Normal 4 3 18" xfId="157"/>
    <cellStyle name="Normal 4 3 2" xfId="158"/>
    <cellStyle name="Normal 4 3 3" xfId="159"/>
    <cellStyle name="Normal 4 3 4" xfId="160"/>
    <cellStyle name="Normal 4 3 5" xfId="161"/>
    <cellStyle name="Normal 4 3 6" xfId="162"/>
    <cellStyle name="Normal 4 3 7" xfId="163"/>
    <cellStyle name="Normal 4 3 8" xfId="164"/>
    <cellStyle name="Normal 4 3 9" xfId="165"/>
    <cellStyle name="Normal 4 4" xfId="166"/>
    <cellStyle name="Normal 4 5" xfId="167"/>
    <cellStyle name="Normal 4 6" xfId="168"/>
    <cellStyle name="Normal 4 7" xfId="169"/>
    <cellStyle name="Normal 4 8" xfId="170"/>
    <cellStyle name="Normal 4 9" xfId="171"/>
    <cellStyle name="Normal 5" xfId="172"/>
    <cellStyle name="Normal 5 2" xfId="173"/>
    <cellStyle name="Normal 6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2" xfId="184"/>
    <cellStyle name="Normal 6 3" xfId="185"/>
    <cellStyle name="Normal 6 4" xfId="186"/>
    <cellStyle name="Normal 6 5" xfId="187"/>
    <cellStyle name="Normal 6 6" xfId="188"/>
    <cellStyle name="Normal 6 7" xfId="189"/>
    <cellStyle name="Normal 6 8" xfId="190"/>
    <cellStyle name="Normal 6 9" xfId="191"/>
    <cellStyle name="Normal 7" xfId="192"/>
    <cellStyle name="Normal 7 10" xfId="193"/>
    <cellStyle name="Normal 7 11" xfId="194"/>
    <cellStyle name="Normal 7 12" xfId="195"/>
    <cellStyle name="Normal 7 13" xfId="196"/>
    <cellStyle name="Normal 7 14" xfId="197"/>
    <cellStyle name="Normal 7 15" xfId="198"/>
    <cellStyle name="Normal 7 16" xfId="199"/>
    <cellStyle name="Normal 7 17" xfId="200"/>
    <cellStyle name="Normal 7 18" xfId="201"/>
    <cellStyle name="Normal 7 19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" xfId="211"/>
    <cellStyle name="Nota" xfId="212"/>
    <cellStyle name="Percent" xfId="213"/>
    <cellStyle name="Saída" xfId="214"/>
    <cellStyle name="Comma" xfId="215"/>
    <cellStyle name="Comma [0]" xfId="216"/>
    <cellStyle name="Texto de Aviso" xfId="217"/>
    <cellStyle name="Texto Explicativo" xfId="218"/>
    <cellStyle name="Título" xfId="219"/>
    <cellStyle name="Título 1" xfId="220"/>
    <cellStyle name="Título 2" xfId="221"/>
    <cellStyle name="Título 3" xfId="222"/>
    <cellStyle name="Título 4" xfId="223"/>
    <cellStyle name="Total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876300</xdr:colOff>
      <xdr:row>0</xdr:row>
      <xdr:rowOff>57150</xdr:rowOff>
    </xdr:from>
    <xdr:to>
      <xdr:col>3</xdr:col>
      <xdr:colOff>171450</xdr:colOff>
      <xdr:row>1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1838325</xdr:colOff>
      <xdr:row>0</xdr:row>
      <xdr:rowOff>38100</xdr:rowOff>
    </xdr:from>
    <xdr:to>
      <xdr:col>1</xdr:col>
      <xdr:colOff>2143125</xdr:colOff>
      <xdr:row>1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81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1628775</xdr:colOff>
      <xdr:row>0</xdr:row>
      <xdr:rowOff>47625</xdr:rowOff>
    </xdr:from>
    <xdr:to>
      <xdr:col>1</xdr:col>
      <xdr:colOff>2066925</xdr:colOff>
      <xdr:row>1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4762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85725</xdr:rowOff>
    </xdr:from>
    <xdr:to>
      <xdr:col>2</xdr:col>
      <xdr:colOff>857250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8572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95250</xdr:rowOff>
    </xdr:from>
    <xdr:to>
      <xdr:col>2</xdr:col>
      <xdr:colOff>752475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52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2943225</xdr:colOff>
      <xdr:row>0</xdr:row>
      <xdr:rowOff>85725</xdr:rowOff>
    </xdr:from>
    <xdr:to>
      <xdr:col>2</xdr:col>
      <xdr:colOff>533400</xdr:colOff>
      <xdr:row>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857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19050</xdr:rowOff>
    </xdr:from>
    <xdr:to>
      <xdr:col>2</xdr:col>
      <xdr:colOff>666750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2019300</xdr:colOff>
      <xdr:row>0</xdr:row>
      <xdr:rowOff>66675</xdr:rowOff>
    </xdr:from>
    <xdr:to>
      <xdr:col>1</xdr:col>
      <xdr:colOff>2314575</xdr:colOff>
      <xdr:row>1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6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2019300</xdr:colOff>
      <xdr:row>0</xdr:row>
      <xdr:rowOff>0</xdr:rowOff>
    </xdr:from>
    <xdr:to>
      <xdr:col>1</xdr:col>
      <xdr:colOff>2371725</xdr:colOff>
      <xdr:row>1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0</xdr:row>
      <xdr:rowOff>47625</xdr:rowOff>
    </xdr:from>
    <xdr:to>
      <xdr:col>1</xdr:col>
      <xdr:colOff>1924050</xdr:colOff>
      <xdr:row>1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762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1</xdr:col>
      <xdr:colOff>2419350</xdr:colOff>
      <xdr:row>1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857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38100</xdr:rowOff>
    </xdr:from>
    <xdr:to>
      <xdr:col>1</xdr:col>
      <xdr:colOff>2066925</xdr:colOff>
      <xdr:row>1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8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9525</xdr:rowOff>
    </xdr:from>
    <xdr:to>
      <xdr:col>1</xdr:col>
      <xdr:colOff>2514600</xdr:colOff>
      <xdr:row>1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952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76200</xdr:rowOff>
    </xdr:from>
    <xdr:to>
      <xdr:col>2</xdr:col>
      <xdr:colOff>590550</xdr:colOff>
      <xdr:row>2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1714500</xdr:colOff>
      <xdr:row>0</xdr:row>
      <xdr:rowOff>57150</xdr:rowOff>
    </xdr:from>
    <xdr:to>
      <xdr:col>1</xdr:col>
      <xdr:colOff>2009775</xdr:colOff>
      <xdr:row>1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0</xdr:row>
      <xdr:rowOff>76200</xdr:rowOff>
    </xdr:from>
    <xdr:to>
      <xdr:col>1</xdr:col>
      <xdr:colOff>2009775</xdr:colOff>
      <xdr:row>1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620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0</xdr:row>
      <xdr:rowOff>47625</xdr:rowOff>
    </xdr:from>
    <xdr:to>
      <xdr:col>1</xdr:col>
      <xdr:colOff>2457450</xdr:colOff>
      <xdr:row>1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7625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85725</xdr:rowOff>
    </xdr:from>
    <xdr:to>
      <xdr:col>2</xdr:col>
      <xdr:colOff>428625</xdr:colOff>
      <xdr:row>1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857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1562100</xdr:colOff>
      <xdr:row>0</xdr:row>
      <xdr:rowOff>0</xdr:rowOff>
    </xdr:from>
    <xdr:to>
      <xdr:col>1</xdr:col>
      <xdr:colOff>1933575</xdr:colOff>
      <xdr:row>1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2200275</xdr:colOff>
      <xdr:row>0</xdr:row>
      <xdr:rowOff>0</xdr:rowOff>
    </xdr:from>
    <xdr:to>
      <xdr:col>1</xdr:col>
      <xdr:colOff>2457450</xdr:colOff>
      <xdr:row>0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0</xdr:row>
      <xdr:rowOff>19050</xdr:rowOff>
    </xdr:from>
    <xdr:to>
      <xdr:col>1</xdr:col>
      <xdr:colOff>2000250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9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1771650</xdr:colOff>
      <xdr:row>0</xdr:row>
      <xdr:rowOff>0</xdr:rowOff>
    </xdr:from>
    <xdr:to>
      <xdr:col>1</xdr:col>
      <xdr:colOff>2019300</xdr:colOff>
      <xdr:row>0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3333750</xdr:colOff>
      <xdr:row>0</xdr:row>
      <xdr:rowOff>38100</xdr:rowOff>
    </xdr:from>
    <xdr:to>
      <xdr:col>2</xdr:col>
      <xdr:colOff>533400</xdr:colOff>
      <xdr:row>2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81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47625</xdr:rowOff>
    </xdr:from>
    <xdr:to>
      <xdr:col>2</xdr:col>
      <xdr:colOff>695325</xdr:colOff>
      <xdr:row>2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476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2047875</xdr:colOff>
      <xdr:row>0</xdr:row>
      <xdr:rowOff>0</xdr:rowOff>
    </xdr:from>
    <xdr:to>
      <xdr:col>1</xdr:col>
      <xdr:colOff>2400300</xdr:colOff>
      <xdr:row>1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3"/>
  <sheetViews>
    <sheetView tabSelected="1"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0.00390625" style="6" customWidth="1"/>
    <col min="3" max="3" width="14.7109375" style="6" customWidth="1"/>
    <col min="4" max="5" width="8.7109375" style="0" customWidth="1"/>
    <col min="14" max="15" width="9.140625" style="151" customWidth="1"/>
    <col min="16" max="17" width="9.140625" style="166" customWidth="1"/>
    <col min="18" max="21" width="9.140625" style="190" customWidth="1"/>
    <col min="22" max="23" width="9.140625" style="397" customWidth="1"/>
    <col min="24" max="24" width="17.00390625" style="0" bestFit="1" customWidth="1"/>
    <col min="25" max="25" width="10.8515625" style="50" bestFit="1" customWidth="1"/>
    <col min="26" max="26" width="9.28125" style="0" bestFit="1" customWidth="1"/>
    <col min="27" max="27" width="9.140625" style="15" customWidth="1"/>
  </cols>
  <sheetData>
    <row r="1" spans="1:27" s="3" customFormat="1" ht="20.25">
      <c r="A1" s="3" t="s">
        <v>139</v>
      </c>
      <c r="B1" s="4"/>
      <c r="C1" s="4"/>
      <c r="Y1" s="57"/>
      <c r="AA1" s="26"/>
    </row>
    <row r="2" spans="1:27" s="1" customFormat="1" ht="18">
      <c r="A2" s="1" t="s">
        <v>13</v>
      </c>
      <c r="B2" s="5"/>
      <c r="C2" s="5"/>
      <c r="Y2" s="58"/>
      <c r="AA2" s="27"/>
    </row>
    <row r="3" spans="4:31" ht="15">
      <c r="D3" s="584" t="s">
        <v>3</v>
      </c>
      <c r="E3" s="585"/>
      <c r="F3" s="586" t="s">
        <v>195</v>
      </c>
      <c r="G3" s="587"/>
      <c r="H3" s="589" t="s">
        <v>206</v>
      </c>
      <c r="I3" s="590"/>
      <c r="J3" s="85" t="s">
        <v>235</v>
      </c>
      <c r="K3" s="85" t="s">
        <v>235</v>
      </c>
      <c r="L3" s="591" t="s">
        <v>245</v>
      </c>
      <c r="M3" s="592"/>
      <c r="N3" s="593" t="s">
        <v>253</v>
      </c>
      <c r="O3" s="594"/>
      <c r="P3" s="595" t="s">
        <v>265</v>
      </c>
      <c r="Q3" s="596"/>
      <c r="R3" s="597" t="s">
        <v>286</v>
      </c>
      <c r="S3" s="598"/>
      <c r="T3" s="599" t="s">
        <v>298</v>
      </c>
      <c r="U3" s="600"/>
      <c r="V3" s="601" t="s">
        <v>302</v>
      </c>
      <c r="W3" s="602"/>
      <c r="X3" s="133" t="s">
        <v>124</v>
      </c>
      <c r="Y3" s="588" t="s">
        <v>22</v>
      </c>
      <c r="Z3" s="588"/>
      <c r="AA3" s="69"/>
      <c r="AB3" s="69"/>
      <c r="AC3" s="69"/>
      <c r="AD3" s="69"/>
      <c r="AE3" s="69"/>
    </row>
    <row r="4" spans="1:31" s="24" customFormat="1" ht="15.75">
      <c r="A4" s="7" t="s">
        <v>1</v>
      </c>
      <c r="B4" s="8" t="s">
        <v>0</v>
      </c>
      <c r="C4" s="20" t="s">
        <v>2</v>
      </c>
      <c r="D4" s="237">
        <v>40991</v>
      </c>
      <c r="E4" s="11">
        <v>40992</v>
      </c>
      <c r="F4" s="10">
        <v>41349</v>
      </c>
      <c r="G4" s="10">
        <v>41350</v>
      </c>
      <c r="H4" s="10">
        <v>41377</v>
      </c>
      <c r="I4" s="10">
        <v>41378</v>
      </c>
      <c r="J4" s="10">
        <v>41391</v>
      </c>
      <c r="K4" s="10">
        <v>41392</v>
      </c>
      <c r="L4" s="10">
        <v>41398</v>
      </c>
      <c r="M4" s="10">
        <v>41399</v>
      </c>
      <c r="N4" s="10">
        <v>41454</v>
      </c>
      <c r="O4" s="10">
        <v>41455</v>
      </c>
      <c r="P4" s="10">
        <v>41524</v>
      </c>
      <c r="Q4" s="10">
        <v>41525</v>
      </c>
      <c r="R4" s="10">
        <v>41566</v>
      </c>
      <c r="S4" s="10">
        <v>41567</v>
      </c>
      <c r="T4" s="10">
        <v>41587</v>
      </c>
      <c r="U4" s="10">
        <v>41588</v>
      </c>
      <c r="V4" s="10">
        <v>41622</v>
      </c>
      <c r="W4" s="10">
        <v>41623</v>
      </c>
      <c r="X4" s="10"/>
      <c r="Y4" s="71" t="s">
        <v>5</v>
      </c>
      <c r="Z4" s="163" t="s">
        <v>6</v>
      </c>
      <c r="AA4" s="152"/>
      <c r="AB4" s="152"/>
      <c r="AC4" s="152"/>
      <c r="AD4" s="152"/>
      <c r="AE4" s="152"/>
    </row>
    <row r="5" spans="1:31" s="199" customFormat="1" ht="15.75">
      <c r="A5" s="33">
        <v>1</v>
      </c>
      <c r="B5" s="361" t="s">
        <v>186</v>
      </c>
      <c r="C5" s="258" t="s">
        <v>127</v>
      </c>
      <c r="D5" s="254">
        <v>9</v>
      </c>
      <c r="E5" s="255">
        <v>12</v>
      </c>
      <c r="F5" s="41">
        <v>8</v>
      </c>
      <c r="G5" s="41">
        <v>10</v>
      </c>
      <c r="H5" s="41">
        <v>10</v>
      </c>
      <c r="I5" s="66">
        <v>13</v>
      </c>
      <c r="J5" s="66">
        <v>16</v>
      </c>
      <c r="K5" s="66">
        <v>22.5</v>
      </c>
      <c r="L5" s="66">
        <v>13</v>
      </c>
      <c r="M5" s="66">
        <v>2</v>
      </c>
      <c r="N5" s="66">
        <v>7</v>
      </c>
      <c r="O5" s="66">
        <v>7</v>
      </c>
      <c r="P5" s="446"/>
      <c r="Q5" s="446"/>
      <c r="R5" s="66">
        <v>2</v>
      </c>
      <c r="S5" s="66">
        <v>3</v>
      </c>
      <c r="T5" s="446"/>
      <c r="U5" s="41">
        <v>8</v>
      </c>
      <c r="V5" s="41">
        <v>20</v>
      </c>
      <c r="W5" s="41">
        <v>18</v>
      </c>
      <c r="X5" s="273">
        <v>9</v>
      </c>
      <c r="Y5" s="458">
        <f aca="true" t="shared" si="0" ref="Y5:Y32">SUM(D5:X5)</f>
        <v>189.5</v>
      </c>
      <c r="Z5" s="457">
        <f>SUM(D5:X5)</f>
        <v>189.5</v>
      </c>
      <c r="AA5" s="198"/>
      <c r="AB5" s="198"/>
      <c r="AC5" s="198"/>
      <c r="AD5" s="198"/>
      <c r="AE5" s="198"/>
    </row>
    <row r="6" spans="1:31" s="24" customFormat="1" ht="15.75">
      <c r="A6" s="33">
        <v>2</v>
      </c>
      <c r="B6" s="361" t="s">
        <v>182</v>
      </c>
      <c r="C6" s="258" t="s">
        <v>127</v>
      </c>
      <c r="D6" s="254">
        <v>13</v>
      </c>
      <c r="E6" s="255">
        <v>8</v>
      </c>
      <c r="F6" s="41">
        <v>13</v>
      </c>
      <c r="G6" s="41">
        <v>2</v>
      </c>
      <c r="H6" s="41"/>
      <c r="I6" s="66">
        <v>11</v>
      </c>
      <c r="J6" s="66">
        <v>28.66</v>
      </c>
      <c r="K6" s="66">
        <v>22.5</v>
      </c>
      <c r="L6" s="66">
        <v>10</v>
      </c>
      <c r="M6" s="66">
        <v>7</v>
      </c>
      <c r="N6" s="446"/>
      <c r="O6" s="66">
        <v>12</v>
      </c>
      <c r="P6" s="446"/>
      <c r="Q6" s="446"/>
      <c r="R6" s="66">
        <v>4</v>
      </c>
      <c r="S6" s="66">
        <v>2</v>
      </c>
      <c r="T6" s="41">
        <v>9</v>
      </c>
      <c r="U6" s="41">
        <v>4</v>
      </c>
      <c r="V6" s="41">
        <v>16</v>
      </c>
      <c r="W6" s="41">
        <v>8</v>
      </c>
      <c r="X6" s="273">
        <v>12</v>
      </c>
      <c r="Y6" s="458">
        <f t="shared" si="0"/>
        <v>182.16</v>
      </c>
      <c r="Z6" s="457">
        <f>SUM(D6:X6)</f>
        <v>182.16</v>
      </c>
      <c r="AA6" s="152"/>
      <c r="AB6" s="152"/>
      <c r="AC6" s="152"/>
      <c r="AD6" s="152"/>
      <c r="AE6" s="152"/>
    </row>
    <row r="7" spans="1:31" s="24" customFormat="1" ht="15.75">
      <c r="A7" s="33">
        <f aca="true" t="shared" si="1" ref="A7:A16">(A6+1)</f>
        <v>3</v>
      </c>
      <c r="B7" s="361" t="s">
        <v>185</v>
      </c>
      <c r="C7" s="258" t="s">
        <v>122</v>
      </c>
      <c r="D7" s="254">
        <v>10</v>
      </c>
      <c r="E7" s="255"/>
      <c r="F7" s="41"/>
      <c r="G7" s="41"/>
      <c r="H7" s="41">
        <v>17</v>
      </c>
      <c r="I7" s="66">
        <v>18</v>
      </c>
      <c r="J7" s="66">
        <v>16</v>
      </c>
      <c r="K7" s="66">
        <v>22.5</v>
      </c>
      <c r="L7" s="66">
        <v>8</v>
      </c>
      <c r="M7" s="66">
        <v>12</v>
      </c>
      <c r="N7" s="66"/>
      <c r="O7" s="66"/>
      <c r="P7" s="66">
        <v>6</v>
      </c>
      <c r="Q7" s="66">
        <v>0</v>
      </c>
      <c r="R7" s="446"/>
      <c r="S7" s="446"/>
      <c r="T7" s="446"/>
      <c r="U7" s="41"/>
      <c r="V7" s="41">
        <v>8</v>
      </c>
      <c r="W7" s="41"/>
      <c r="X7" s="273">
        <v>13</v>
      </c>
      <c r="Y7" s="458">
        <f t="shared" si="0"/>
        <v>130.5</v>
      </c>
      <c r="Z7" s="457">
        <f>SUM(D7:X7)</f>
        <v>130.5</v>
      </c>
      <c r="AA7" s="152"/>
      <c r="AB7" s="152"/>
      <c r="AC7" s="152"/>
      <c r="AD7" s="152"/>
      <c r="AE7" s="152"/>
    </row>
    <row r="8" spans="1:31" s="24" customFormat="1" ht="15.75">
      <c r="A8" s="33">
        <f t="shared" si="1"/>
        <v>4</v>
      </c>
      <c r="B8" s="361" t="s">
        <v>188</v>
      </c>
      <c r="C8" s="258" t="s">
        <v>179</v>
      </c>
      <c r="D8" s="254">
        <v>7</v>
      </c>
      <c r="E8" s="255">
        <v>14</v>
      </c>
      <c r="F8" s="41">
        <v>10</v>
      </c>
      <c r="G8" s="41">
        <v>6</v>
      </c>
      <c r="H8" s="41">
        <v>4</v>
      </c>
      <c r="I8" s="66">
        <v>4</v>
      </c>
      <c r="J8" s="66">
        <v>10</v>
      </c>
      <c r="K8" s="66">
        <v>6</v>
      </c>
      <c r="L8" s="66">
        <v>4</v>
      </c>
      <c r="M8" s="66">
        <v>9</v>
      </c>
      <c r="N8" s="66">
        <v>4</v>
      </c>
      <c r="O8" s="446">
        <v>4</v>
      </c>
      <c r="P8" s="66">
        <v>9</v>
      </c>
      <c r="Q8" s="66">
        <v>5</v>
      </c>
      <c r="R8" s="66">
        <v>9</v>
      </c>
      <c r="S8" s="446"/>
      <c r="T8" s="41">
        <v>6</v>
      </c>
      <c r="U8" s="446">
        <v>3</v>
      </c>
      <c r="V8" s="41">
        <v>10</v>
      </c>
      <c r="W8" s="41">
        <v>10</v>
      </c>
      <c r="X8" s="273"/>
      <c r="Y8" s="458">
        <f t="shared" si="0"/>
        <v>134</v>
      </c>
      <c r="Z8" s="457">
        <f>SUM(D8:X8)-7</f>
        <v>127</v>
      </c>
      <c r="AA8" s="152"/>
      <c r="AB8" s="152"/>
      <c r="AC8" s="152"/>
      <c r="AD8" s="152"/>
      <c r="AE8" s="152"/>
    </row>
    <row r="9" spans="1:31" s="24" customFormat="1" ht="15.75">
      <c r="A9" s="33">
        <f t="shared" si="1"/>
        <v>5</v>
      </c>
      <c r="B9" s="336" t="s">
        <v>261</v>
      </c>
      <c r="C9" s="258" t="s">
        <v>127</v>
      </c>
      <c r="D9" s="359"/>
      <c r="E9" s="319"/>
      <c r="F9" s="37"/>
      <c r="G9" s="37"/>
      <c r="H9" s="37"/>
      <c r="I9" s="37"/>
      <c r="J9" s="37"/>
      <c r="K9" s="37"/>
      <c r="L9" s="37"/>
      <c r="M9" s="37"/>
      <c r="N9" s="154">
        <v>9</v>
      </c>
      <c r="O9" s="154">
        <v>1</v>
      </c>
      <c r="P9" s="154"/>
      <c r="Q9" s="410"/>
      <c r="R9" s="154">
        <v>12</v>
      </c>
      <c r="S9" s="154">
        <v>10</v>
      </c>
      <c r="T9" s="410"/>
      <c r="U9" s="410"/>
      <c r="V9" s="154">
        <v>26</v>
      </c>
      <c r="W9" s="154">
        <v>24</v>
      </c>
      <c r="X9" s="154">
        <v>22</v>
      </c>
      <c r="Y9" s="458">
        <f t="shared" si="0"/>
        <v>104</v>
      </c>
      <c r="Z9" s="457">
        <f aca="true" t="shared" si="2" ref="Z9:Z32">SUM(D9:X9)</f>
        <v>104</v>
      </c>
      <c r="AA9" s="152"/>
      <c r="AB9" s="152"/>
      <c r="AC9" s="152"/>
      <c r="AD9" s="152"/>
      <c r="AE9" s="152"/>
    </row>
    <row r="10" spans="1:31" s="24" customFormat="1" ht="15.75">
      <c r="A10" s="33">
        <f t="shared" si="1"/>
        <v>6</v>
      </c>
      <c r="B10" s="361" t="s">
        <v>189</v>
      </c>
      <c r="C10" s="258" t="s">
        <v>49</v>
      </c>
      <c r="D10" s="254">
        <v>6</v>
      </c>
      <c r="E10" s="255">
        <v>9</v>
      </c>
      <c r="F10" s="41">
        <v>2</v>
      </c>
      <c r="G10" s="41">
        <v>4</v>
      </c>
      <c r="H10" s="41">
        <v>12</v>
      </c>
      <c r="I10" s="66">
        <v>15</v>
      </c>
      <c r="J10" s="66">
        <v>16</v>
      </c>
      <c r="K10" s="66">
        <v>12</v>
      </c>
      <c r="L10" s="66">
        <v>2</v>
      </c>
      <c r="M10" s="66">
        <v>3</v>
      </c>
      <c r="N10" s="66"/>
      <c r="O10" s="66"/>
      <c r="P10" s="66"/>
      <c r="Q10" s="446"/>
      <c r="R10" s="66">
        <v>4</v>
      </c>
      <c r="S10" s="66">
        <v>5</v>
      </c>
      <c r="T10" s="446"/>
      <c r="U10" s="446"/>
      <c r="V10" s="41"/>
      <c r="W10" s="41"/>
      <c r="X10" s="273"/>
      <c r="Y10" s="458">
        <f t="shared" si="0"/>
        <v>90</v>
      </c>
      <c r="Z10" s="457">
        <f t="shared" si="2"/>
        <v>90</v>
      </c>
      <c r="AA10" s="152"/>
      <c r="AB10" s="152"/>
      <c r="AC10" s="152"/>
      <c r="AD10" s="152"/>
      <c r="AE10" s="152"/>
    </row>
    <row r="11" spans="1:31" s="24" customFormat="1" ht="15.75">
      <c r="A11" s="33">
        <f t="shared" si="1"/>
        <v>7</v>
      </c>
      <c r="B11" s="274" t="s">
        <v>232</v>
      </c>
      <c r="C11" s="258" t="s">
        <v>76</v>
      </c>
      <c r="D11" s="131"/>
      <c r="E11" s="320"/>
      <c r="F11" s="582"/>
      <c r="G11" s="581"/>
      <c r="H11" s="582">
        <v>2</v>
      </c>
      <c r="I11" s="581">
        <v>9</v>
      </c>
      <c r="J11" s="581">
        <v>28.66</v>
      </c>
      <c r="K11" s="581">
        <v>22.5</v>
      </c>
      <c r="L11" s="581"/>
      <c r="M11" s="581"/>
      <c r="N11" s="581"/>
      <c r="O11" s="581"/>
      <c r="P11" s="581"/>
      <c r="Q11" s="581"/>
      <c r="R11" s="403"/>
      <c r="S11" s="403"/>
      <c r="T11" s="403"/>
      <c r="U11" s="444"/>
      <c r="V11" s="444"/>
      <c r="W11" s="444"/>
      <c r="X11" s="582">
        <v>15</v>
      </c>
      <c r="Y11" s="458">
        <f t="shared" si="0"/>
        <v>77.16</v>
      </c>
      <c r="Z11" s="457">
        <f t="shared" si="2"/>
        <v>77.16</v>
      </c>
      <c r="AA11" s="152"/>
      <c r="AB11" s="152"/>
      <c r="AC11" s="152"/>
      <c r="AD11" s="152"/>
      <c r="AE11" s="152"/>
    </row>
    <row r="12" spans="1:31" s="24" customFormat="1" ht="15.75">
      <c r="A12" s="33">
        <f t="shared" si="1"/>
        <v>8</v>
      </c>
      <c r="B12" s="361" t="s">
        <v>51</v>
      </c>
      <c r="C12" s="258" t="s">
        <v>129</v>
      </c>
      <c r="D12" s="254">
        <v>17</v>
      </c>
      <c r="E12" s="255">
        <v>3</v>
      </c>
      <c r="F12" s="41"/>
      <c r="G12" s="41"/>
      <c r="H12" s="41">
        <v>14</v>
      </c>
      <c r="I12" s="66">
        <v>10</v>
      </c>
      <c r="J12" s="66">
        <v>16</v>
      </c>
      <c r="K12" s="66">
        <v>4</v>
      </c>
      <c r="L12" s="66"/>
      <c r="M12" s="66"/>
      <c r="N12" s="66">
        <v>3</v>
      </c>
      <c r="O12" s="66">
        <v>5</v>
      </c>
      <c r="P12" s="66"/>
      <c r="Q12" s="66"/>
      <c r="R12" s="446"/>
      <c r="S12" s="446"/>
      <c r="T12" s="446"/>
      <c r="U12" s="41"/>
      <c r="V12" s="41"/>
      <c r="W12" s="41"/>
      <c r="X12" s="312"/>
      <c r="Y12" s="458">
        <f t="shared" si="0"/>
        <v>72</v>
      </c>
      <c r="Z12" s="457">
        <f t="shared" si="2"/>
        <v>72</v>
      </c>
      <c r="AA12" s="152"/>
      <c r="AB12" s="152"/>
      <c r="AC12" s="152"/>
      <c r="AD12" s="152"/>
      <c r="AE12" s="152"/>
    </row>
    <row r="13" spans="1:31" s="24" customFormat="1" ht="15.75">
      <c r="A13" s="33">
        <f t="shared" si="1"/>
        <v>9</v>
      </c>
      <c r="B13" s="361" t="s">
        <v>181</v>
      </c>
      <c r="C13" s="258" t="s">
        <v>49</v>
      </c>
      <c r="D13" s="254">
        <v>15</v>
      </c>
      <c r="E13" s="255">
        <v>7</v>
      </c>
      <c r="F13" s="41">
        <v>4</v>
      </c>
      <c r="G13" s="41">
        <v>8</v>
      </c>
      <c r="H13" s="41">
        <v>8</v>
      </c>
      <c r="I13" s="66">
        <v>5</v>
      </c>
      <c r="J13" s="66">
        <v>8</v>
      </c>
      <c r="K13" s="66">
        <v>8</v>
      </c>
      <c r="L13" s="66"/>
      <c r="M13" s="66"/>
      <c r="N13" s="66"/>
      <c r="O13" s="66"/>
      <c r="P13" s="66"/>
      <c r="Q13" s="66"/>
      <c r="R13" s="446"/>
      <c r="S13" s="446"/>
      <c r="T13" s="446"/>
      <c r="U13" s="41"/>
      <c r="V13" s="41"/>
      <c r="W13" s="41"/>
      <c r="X13" s="312"/>
      <c r="Y13" s="458">
        <f t="shared" si="0"/>
        <v>63</v>
      </c>
      <c r="Z13" s="457">
        <f t="shared" si="2"/>
        <v>63</v>
      </c>
      <c r="AA13" s="152"/>
      <c r="AB13" s="152"/>
      <c r="AC13" s="152"/>
      <c r="AD13" s="152"/>
      <c r="AE13" s="152"/>
    </row>
    <row r="14" spans="1:31" s="24" customFormat="1" ht="15.75">
      <c r="A14" s="33">
        <f t="shared" si="1"/>
        <v>10</v>
      </c>
      <c r="B14" s="361" t="s">
        <v>184</v>
      </c>
      <c r="C14" s="258" t="s">
        <v>129</v>
      </c>
      <c r="D14" s="254">
        <v>11</v>
      </c>
      <c r="E14" s="255">
        <v>4</v>
      </c>
      <c r="F14" s="41"/>
      <c r="G14" s="41">
        <v>13</v>
      </c>
      <c r="H14" s="41">
        <v>6</v>
      </c>
      <c r="I14" s="66"/>
      <c r="J14" s="66"/>
      <c r="K14" s="66">
        <v>2</v>
      </c>
      <c r="L14" s="66">
        <v>6</v>
      </c>
      <c r="M14" s="66">
        <v>4</v>
      </c>
      <c r="N14" s="66"/>
      <c r="O14" s="66"/>
      <c r="P14" s="66">
        <v>4</v>
      </c>
      <c r="Q14" s="66">
        <v>7</v>
      </c>
      <c r="R14" s="446"/>
      <c r="S14" s="446"/>
      <c r="T14" s="446"/>
      <c r="U14" s="41">
        <v>6</v>
      </c>
      <c r="V14" s="41"/>
      <c r="W14" s="41"/>
      <c r="X14" s="312"/>
      <c r="Y14" s="458">
        <f t="shared" si="0"/>
        <v>63</v>
      </c>
      <c r="Z14" s="457">
        <f t="shared" si="2"/>
        <v>63</v>
      </c>
      <c r="AA14" s="152"/>
      <c r="AB14" s="152"/>
      <c r="AC14" s="152"/>
      <c r="AD14" s="152"/>
      <c r="AE14" s="152"/>
    </row>
    <row r="15" spans="1:31" s="24" customFormat="1" ht="15.75">
      <c r="A15" s="33">
        <f t="shared" si="1"/>
        <v>11</v>
      </c>
      <c r="B15" s="261" t="s">
        <v>205</v>
      </c>
      <c r="C15" s="258" t="s">
        <v>127</v>
      </c>
      <c r="D15" s="131"/>
      <c r="E15" s="320"/>
      <c r="F15" s="582">
        <v>6</v>
      </c>
      <c r="G15" s="582">
        <v>5</v>
      </c>
      <c r="H15" s="581"/>
      <c r="I15" s="581"/>
      <c r="J15" s="581"/>
      <c r="K15" s="582">
        <v>12</v>
      </c>
      <c r="L15" s="582">
        <v>5</v>
      </c>
      <c r="M15" s="582">
        <v>1</v>
      </c>
      <c r="N15" s="582">
        <v>12</v>
      </c>
      <c r="O15" s="582"/>
      <c r="P15" s="582"/>
      <c r="Q15" s="405"/>
      <c r="R15" s="405"/>
      <c r="S15" s="405"/>
      <c r="T15" s="445"/>
      <c r="U15" s="445"/>
      <c r="V15" s="445"/>
      <c r="W15" s="445"/>
      <c r="X15" s="582"/>
      <c r="Y15" s="458">
        <f t="shared" si="0"/>
        <v>41</v>
      </c>
      <c r="Z15" s="457">
        <f t="shared" si="2"/>
        <v>41</v>
      </c>
      <c r="AA15" s="152"/>
      <c r="AB15" s="152"/>
      <c r="AC15" s="152"/>
      <c r="AD15" s="152"/>
      <c r="AE15" s="152"/>
    </row>
    <row r="16" spans="1:31" s="24" customFormat="1" ht="15.75">
      <c r="A16" s="33">
        <f t="shared" si="1"/>
        <v>12</v>
      </c>
      <c r="B16" s="348" t="s">
        <v>244</v>
      </c>
      <c r="C16" s="331" t="s">
        <v>242</v>
      </c>
      <c r="D16" s="359"/>
      <c r="E16" s="319"/>
      <c r="F16" s="37"/>
      <c r="G16" s="37"/>
      <c r="H16" s="37"/>
      <c r="I16" s="330"/>
      <c r="J16" s="330">
        <v>28.66</v>
      </c>
      <c r="K16" s="147">
        <v>12</v>
      </c>
      <c r="L16" s="147"/>
      <c r="M16" s="147"/>
      <c r="N16" s="147"/>
      <c r="O16" s="147"/>
      <c r="P16" s="147"/>
      <c r="Q16" s="404"/>
      <c r="R16" s="404"/>
      <c r="S16" s="404"/>
      <c r="T16" s="147"/>
      <c r="U16" s="147"/>
      <c r="V16" s="147"/>
      <c r="W16" s="147"/>
      <c r="X16" s="147"/>
      <c r="Y16" s="458">
        <f t="shared" si="0"/>
        <v>40.66</v>
      </c>
      <c r="Z16" s="457">
        <f t="shared" si="2"/>
        <v>40.66</v>
      </c>
      <c r="AA16" s="152"/>
      <c r="AB16" s="152"/>
      <c r="AC16" s="152"/>
      <c r="AD16" s="152"/>
      <c r="AE16" s="152"/>
    </row>
    <row r="17" spans="1:31" s="24" customFormat="1" ht="15.75">
      <c r="A17" s="145">
        <v>12</v>
      </c>
      <c r="B17" s="361" t="s">
        <v>180</v>
      </c>
      <c r="C17" s="258" t="s">
        <v>102</v>
      </c>
      <c r="D17" s="254">
        <v>20</v>
      </c>
      <c r="E17" s="255">
        <v>17</v>
      </c>
      <c r="F17" s="41">
        <v>3</v>
      </c>
      <c r="G17" s="41"/>
      <c r="H17" s="41"/>
      <c r="I17" s="66"/>
      <c r="J17" s="66"/>
      <c r="K17" s="66"/>
      <c r="L17" s="66"/>
      <c r="M17" s="66"/>
      <c r="N17" s="66"/>
      <c r="O17" s="66"/>
      <c r="P17" s="66"/>
      <c r="Q17" s="446"/>
      <c r="R17" s="446"/>
      <c r="S17" s="446"/>
      <c r="T17" s="41"/>
      <c r="U17" s="41"/>
      <c r="V17" s="41"/>
      <c r="W17" s="41"/>
      <c r="X17" s="312"/>
      <c r="Y17" s="458">
        <f t="shared" si="0"/>
        <v>40</v>
      </c>
      <c r="Z17" s="457">
        <f t="shared" si="2"/>
        <v>40</v>
      </c>
      <c r="AA17" s="152"/>
      <c r="AB17" s="152"/>
      <c r="AC17" s="152"/>
      <c r="AD17" s="152"/>
      <c r="AE17" s="152"/>
    </row>
    <row r="18" spans="1:31" s="24" customFormat="1" ht="15.75">
      <c r="A18" s="33">
        <f aca="true" t="shared" si="3" ref="A18:A23">(A17+1)</f>
        <v>13</v>
      </c>
      <c r="B18" s="336" t="s">
        <v>263</v>
      </c>
      <c r="C18" s="364" t="s">
        <v>102</v>
      </c>
      <c r="D18" s="359"/>
      <c r="E18" s="319"/>
      <c r="F18" s="37"/>
      <c r="G18" s="37"/>
      <c r="H18" s="37"/>
      <c r="I18" s="37"/>
      <c r="J18" s="37"/>
      <c r="K18" s="37"/>
      <c r="L18" s="154"/>
      <c r="M18" s="154"/>
      <c r="N18" s="154">
        <v>2</v>
      </c>
      <c r="O18" s="154"/>
      <c r="P18" s="410"/>
      <c r="Q18" s="410"/>
      <c r="R18" s="410"/>
      <c r="S18" s="154">
        <v>1</v>
      </c>
      <c r="T18" s="154">
        <v>1</v>
      </c>
      <c r="U18" s="154">
        <v>11</v>
      </c>
      <c r="V18" s="154">
        <v>2</v>
      </c>
      <c r="W18" s="154">
        <v>14</v>
      </c>
      <c r="X18" s="154"/>
      <c r="Y18" s="458">
        <f t="shared" si="0"/>
        <v>31</v>
      </c>
      <c r="Z18" s="457">
        <f t="shared" si="2"/>
        <v>31</v>
      </c>
      <c r="AA18" s="152"/>
      <c r="AB18" s="152"/>
      <c r="AC18" s="152"/>
      <c r="AD18" s="152"/>
      <c r="AE18" s="152"/>
    </row>
    <row r="19" spans="1:31" s="199" customFormat="1" ht="15.75">
      <c r="A19" s="33">
        <f t="shared" si="3"/>
        <v>14</v>
      </c>
      <c r="B19" s="361" t="s">
        <v>191</v>
      </c>
      <c r="C19" s="258" t="s">
        <v>76</v>
      </c>
      <c r="D19" s="282">
        <v>4</v>
      </c>
      <c r="E19" s="255"/>
      <c r="F19" s="41">
        <v>5</v>
      </c>
      <c r="G19" s="41">
        <v>1</v>
      </c>
      <c r="H19" s="41">
        <v>9</v>
      </c>
      <c r="I19" s="66">
        <v>6</v>
      </c>
      <c r="J19" s="66"/>
      <c r="K19" s="66"/>
      <c r="L19" s="66">
        <v>1</v>
      </c>
      <c r="M19" s="66"/>
      <c r="N19" s="66"/>
      <c r="O19" s="66"/>
      <c r="P19" s="66"/>
      <c r="Q19" s="66">
        <v>3</v>
      </c>
      <c r="R19" s="446"/>
      <c r="S19" s="446"/>
      <c r="T19" s="446"/>
      <c r="U19" s="41"/>
      <c r="V19" s="41"/>
      <c r="W19" s="41"/>
      <c r="X19" s="273"/>
      <c r="Y19" s="458">
        <f t="shared" si="0"/>
        <v>29</v>
      </c>
      <c r="Z19" s="457">
        <f t="shared" si="2"/>
        <v>29</v>
      </c>
      <c r="AA19" s="198"/>
      <c r="AB19" s="198"/>
      <c r="AC19" s="198"/>
      <c r="AD19" s="198"/>
      <c r="AE19" s="198"/>
    </row>
    <row r="20" spans="1:31" s="24" customFormat="1" ht="15.75">
      <c r="A20" s="33">
        <f t="shared" si="3"/>
        <v>15</v>
      </c>
      <c r="B20" s="336" t="s">
        <v>262</v>
      </c>
      <c r="C20" s="258" t="s">
        <v>127</v>
      </c>
      <c r="D20" s="37"/>
      <c r="E20" s="319"/>
      <c r="F20" s="37"/>
      <c r="G20" s="37"/>
      <c r="H20" s="37"/>
      <c r="I20" s="37"/>
      <c r="J20" s="37"/>
      <c r="K20" s="37"/>
      <c r="L20" s="154"/>
      <c r="M20" s="154"/>
      <c r="N20" s="154">
        <v>5</v>
      </c>
      <c r="O20" s="154">
        <v>9</v>
      </c>
      <c r="P20" s="154"/>
      <c r="Q20" s="410"/>
      <c r="R20" s="154">
        <v>7</v>
      </c>
      <c r="S20" s="154">
        <v>7</v>
      </c>
      <c r="T20" s="410"/>
      <c r="U20" s="410"/>
      <c r="V20" s="154"/>
      <c r="W20" s="154"/>
      <c r="X20" s="154"/>
      <c r="Y20" s="458">
        <f t="shared" si="0"/>
        <v>28</v>
      </c>
      <c r="Z20" s="457">
        <f t="shared" si="2"/>
        <v>28</v>
      </c>
      <c r="AA20" s="152"/>
      <c r="AB20" s="152"/>
      <c r="AC20" s="152"/>
      <c r="AD20" s="152"/>
      <c r="AE20" s="152"/>
    </row>
    <row r="21" spans="1:31" s="24" customFormat="1" ht="15.75">
      <c r="A21" s="33">
        <f t="shared" si="3"/>
        <v>16</v>
      </c>
      <c r="B21" s="361" t="s">
        <v>183</v>
      </c>
      <c r="C21" s="258" t="s">
        <v>127</v>
      </c>
      <c r="D21" s="282">
        <v>12</v>
      </c>
      <c r="E21" s="255">
        <v>6</v>
      </c>
      <c r="F21" s="41"/>
      <c r="G21" s="41"/>
      <c r="H21" s="41"/>
      <c r="I21" s="66"/>
      <c r="J21" s="66"/>
      <c r="K21" s="66"/>
      <c r="L21" s="66"/>
      <c r="M21" s="66"/>
      <c r="N21" s="66"/>
      <c r="O21" s="66"/>
      <c r="P21" s="66"/>
      <c r="Q21" s="446"/>
      <c r="R21" s="446"/>
      <c r="S21" s="446"/>
      <c r="T21" s="41"/>
      <c r="U21" s="41"/>
      <c r="V21" s="41"/>
      <c r="W21" s="41"/>
      <c r="X21" s="273"/>
      <c r="Y21" s="458">
        <f t="shared" si="0"/>
        <v>18</v>
      </c>
      <c r="Z21" s="457">
        <f t="shared" si="2"/>
        <v>18</v>
      </c>
      <c r="AA21" s="152"/>
      <c r="AB21" s="152"/>
      <c r="AC21" s="152"/>
      <c r="AD21" s="152"/>
      <c r="AE21" s="152"/>
    </row>
    <row r="22" spans="1:31" s="24" customFormat="1" ht="15.75">
      <c r="A22" s="33">
        <f t="shared" si="3"/>
        <v>17</v>
      </c>
      <c r="B22" s="361" t="s">
        <v>187</v>
      </c>
      <c r="C22" s="258" t="s">
        <v>76</v>
      </c>
      <c r="D22" s="282">
        <v>8</v>
      </c>
      <c r="E22" s="460">
        <v>5</v>
      </c>
      <c r="F22" s="41"/>
      <c r="G22" s="41"/>
      <c r="H22" s="41"/>
      <c r="I22" s="66"/>
      <c r="J22" s="66"/>
      <c r="K22" s="66"/>
      <c r="L22" s="66"/>
      <c r="M22" s="66"/>
      <c r="N22" s="66"/>
      <c r="O22" s="66"/>
      <c r="P22" s="446"/>
      <c r="Q22" s="446"/>
      <c r="R22" s="446"/>
      <c r="S22" s="66"/>
      <c r="T22" s="41"/>
      <c r="U22" s="41"/>
      <c r="V22" s="41"/>
      <c r="W22" s="41"/>
      <c r="X22" s="41"/>
      <c r="Y22" s="458">
        <f t="shared" si="0"/>
        <v>13</v>
      </c>
      <c r="Z22" s="457">
        <f t="shared" si="2"/>
        <v>13</v>
      </c>
      <c r="AA22" s="152"/>
      <c r="AB22" s="152"/>
      <c r="AC22" s="152"/>
      <c r="AD22" s="152"/>
      <c r="AE22" s="152"/>
    </row>
    <row r="23" spans="1:31" s="24" customFormat="1" ht="15.75">
      <c r="A23" s="33">
        <f t="shared" si="3"/>
        <v>18</v>
      </c>
      <c r="B23" s="361" t="s">
        <v>194</v>
      </c>
      <c r="C23" s="258" t="s">
        <v>102</v>
      </c>
      <c r="D23" s="282">
        <v>1</v>
      </c>
      <c r="E23" s="255">
        <v>10</v>
      </c>
      <c r="F23" s="41">
        <v>1</v>
      </c>
      <c r="G23" s="41"/>
      <c r="H23" s="41"/>
      <c r="I23" s="66"/>
      <c r="J23" s="66"/>
      <c r="K23" s="66"/>
      <c r="L23" s="66"/>
      <c r="M23" s="66"/>
      <c r="N23" s="66"/>
      <c r="O23" s="66"/>
      <c r="P23" s="446"/>
      <c r="Q23" s="446"/>
      <c r="R23" s="446"/>
      <c r="S23" s="66"/>
      <c r="T23" s="41"/>
      <c r="U23" s="41"/>
      <c r="V23" s="41"/>
      <c r="W23" s="41"/>
      <c r="X23" s="273"/>
      <c r="Y23" s="458">
        <f t="shared" si="0"/>
        <v>12</v>
      </c>
      <c r="Z23" s="457">
        <f t="shared" si="2"/>
        <v>12</v>
      </c>
      <c r="AA23" s="152"/>
      <c r="AB23" s="152"/>
      <c r="AC23" s="152"/>
      <c r="AD23" s="152"/>
      <c r="AE23" s="152"/>
    </row>
    <row r="24" spans="1:31" s="24" customFormat="1" ht="15.75">
      <c r="A24" s="36">
        <v>19</v>
      </c>
      <c r="B24" s="365" t="s">
        <v>266</v>
      </c>
      <c r="C24" s="370" t="s">
        <v>267</v>
      </c>
      <c r="D24" s="37"/>
      <c r="E24" s="319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154">
        <v>2</v>
      </c>
      <c r="Q24" s="154">
        <v>10</v>
      </c>
      <c r="R24" s="408"/>
      <c r="S24" s="408"/>
      <c r="T24" s="408"/>
      <c r="U24" s="37"/>
      <c r="V24" s="37"/>
      <c r="W24" s="37"/>
      <c r="X24" s="37"/>
      <c r="Y24" s="458">
        <f t="shared" si="0"/>
        <v>12</v>
      </c>
      <c r="Z24" s="457">
        <f t="shared" si="2"/>
        <v>12</v>
      </c>
      <c r="AA24" s="152"/>
      <c r="AB24" s="152"/>
      <c r="AC24" s="152"/>
      <c r="AD24" s="152"/>
      <c r="AE24" s="152"/>
    </row>
    <row r="25" spans="1:31" s="2" customFormat="1" ht="15">
      <c r="A25" s="33">
        <f aca="true" t="shared" si="4" ref="A25:A31">(A24+1)</f>
        <v>20</v>
      </c>
      <c r="B25" s="361" t="s">
        <v>193</v>
      </c>
      <c r="C25" s="258" t="s">
        <v>127</v>
      </c>
      <c r="D25" s="282">
        <v>2</v>
      </c>
      <c r="E25" s="399"/>
      <c r="F25" s="37"/>
      <c r="G25" s="37"/>
      <c r="H25" s="37"/>
      <c r="I25" s="146"/>
      <c r="J25" s="146"/>
      <c r="K25" s="146"/>
      <c r="L25" s="206">
        <v>3</v>
      </c>
      <c r="M25" s="206">
        <v>5</v>
      </c>
      <c r="N25" s="206"/>
      <c r="O25" s="206"/>
      <c r="P25" s="206"/>
      <c r="Q25" s="206"/>
      <c r="R25" s="410"/>
      <c r="S25" s="410"/>
      <c r="T25" s="410"/>
      <c r="U25" s="154"/>
      <c r="V25" s="154"/>
      <c r="W25" s="154"/>
      <c r="X25" s="206"/>
      <c r="Y25" s="458">
        <f t="shared" si="0"/>
        <v>10</v>
      </c>
      <c r="Z25" s="457">
        <f t="shared" si="2"/>
        <v>10</v>
      </c>
      <c r="AA25" s="110"/>
      <c r="AB25" s="110"/>
      <c r="AC25" s="110"/>
      <c r="AD25" s="110"/>
      <c r="AE25" s="110"/>
    </row>
    <row r="26" spans="1:31" s="2" customFormat="1" ht="15">
      <c r="A26" s="33">
        <f t="shared" si="4"/>
        <v>21</v>
      </c>
      <c r="B26" s="274" t="s">
        <v>233</v>
      </c>
      <c r="C26" s="258" t="s">
        <v>127</v>
      </c>
      <c r="D26" s="581"/>
      <c r="E26" s="400"/>
      <c r="F26" s="582"/>
      <c r="G26" s="581"/>
      <c r="H26" s="582"/>
      <c r="I26" s="581">
        <v>8</v>
      </c>
      <c r="J26" s="581"/>
      <c r="K26" s="581"/>
      <c r="L26" s="581"/>
      <c r="M26" s="581"/>
      <c r="N26" s="581"/>
      <c r="O26" s="581"/>
      <c r="P26" s="581"/>
      <c r="Q26" s="581"/>
      <c r="R26" s="403"/>
      <c r="S26" s="403"/>
      <c r="T26" s="403"/>
      <c r="U26" s="444"/>
      <c r="V26" s="444"/>
      <c r="W26" s="444"/>
      <c r="X26" s="581"/>
      <c r="Y26" s="458">
        <f t="shared" si="0"/>
        <v>8</v>
      </c>
      <c r="Z26" s="457">
        <f t="shared" si="2"/>
        <v>8</v>
      </c>
      <c r="AA26" s="110"/>
      <c r="AB26" s="110"/>
      <c r="AC26" s="110"/>
      <c r="AD26" s="110"/>
      <c r="AE26" s="110"/>
    </row>
    <row r="27" spans="1:31" s="19" customFormat="1" ht="15">
      <c r="A27" s="33">
        <f t="shared" si="4"/>
        <v>22</v>
      </c>
      <c r="B27" s="274" t="s">
        <v>231</v>
      </c>
      <c r="C27" s="258" t="s">
        <v>127</v>
      </c>
      <c r="D27" s="37"/>
      <c r="E27" s="136"/>
      <c r="F27" s="37"/>
      <c r="G27" s="37"/>
      <c r="H27" s="154">
        <v>7</v>
      </c>
      <c r="I27" s="154"/>
      <c r="J27" s="154"/>
      <c r="K27" s="154"/>
      <c r="L27" s="154"/>
      <c r="M27" s="154"/>
      <c r="N27" s="154"/>
      <c r="O27" s="154"/>
      <c r="P27" s="154"/>
      <c r="Q27" s="154"/>
      <c r="R27" s="410"/>
      <c r="S27" s="410"/>
      <c r="T27" s="410"/>
      <c r="U27" s="154"/>
      <c r="V27" s="154"/>
      <c r="W27" s="154"/>
      <c r="X27" s="154"/>
      <c r="Y27" s="458">
        <f t="shared" si="0"/>
        <v>7</v>
      </c>
      <c r="Z27" s="457">
        <f t="shared" si="2"/>
        <v>7</v>
      </c>
      <c r="AA27" s="153"/>
      <c r="AB27" s="153"/>
      <c r="AC27" s="153"/>
      <c r="AD27" s="153"/>
      <c r="AE27" s="153"/>
    </row>
    <row r="28" spans="1:31" s="2" customFormat="1" ht="15">
      <c r="A28" s="33">
        <f t="shared" si="4"/>
        <v>23</v>
      </c>
      <c r="B28" s="361" t="s">
        <v>190</v>
      </c>
      <c r="C28" s="258" t="s">
        <v>127</v>
      </c>
      <c r="D28" s="282">
        <v>5</v>
      </c>
      <c r="E28" s="256"/>
      <c r="F28" s="41"/>
      <c r="G28" s="41"/>
      <c r="H28" s="41"/>
      <c r="I28" s="66"/>
      <c r="J28" s="66"/>
      <c r="K28" s="66"/>
      <c r="L28" s="66"/>
      <c r="M28" s="66"/>
      <c r="N28" s="66"/>
      <c r="O28" s="66"/>
      <c r="P28" s="66"/>
      <c r="Q28" s="66"/>
      <c r="R28" s="446"/>
      <c r="S28" s="446"/>
      <c r="T28" s="446"/>
      <c r="U28" s="41"/>
      <c r="V28" s="41"/>
      <c r="W28" s="41"/>
      <c r="X28" s="273"/>
      <c r="Y28" s="458">
        <f t="shared" si="0"/>
        <v>5</v>
      </c>
      <c r="Z28" s="457">
        <f t="shared" si="2"/>
        <v>5</v>
      </c>
      <c r="AA28" s="110"/>
      <c r="AB28" s="110"/>
      <c r="AC28" s="110"/>
      <c r="AD28" s="110"/>
      <c r="AE28" s="110"/>
    </row>
    <row r="29" spans="1:31" s="2" customFormat="1" ht="15">
      <c r="A29" s="33">
        <f t="shared" si="4"/>
        <v>24</v>
      </c>
      <c r="B29" s="361" t="s">
        <v>192</v>
      </c>
      <c r="C29" s="258" t="s">
        <v>127</v>
      </c>
      <c r="D29" s="282">
        <v>3</v>
      </c>
      <c r="E29" s="256"/>
      <c r="F29" s="41"/>
      <c r="G29" s="41"/>
      <c r="H29" s="41"/>
      <c r="I29" s="66"/>
      <c r="J29" s="66"/>
      <c r="K29" s="66"/>
      <c r="L29" s="66"/>
      <c r="M29" s="66"/>
      <c r="N29" s="66"/>
      <c r="O29" s="66"/>
      <c r="P29" s="66"/>
      <c r="Q29" s="66"/>
      <c r="R29" s="446"/>
      <c r="S29" s="446"/>
      <c r="T29" s="446"/>
      <c r="U29" s="41"/>
      <c r="V29" s="41"/>
      <c r="W29" s="41"/>
      <c r="X29" s="273"/>
      <c r="Y29" s="458">
        <f t="shared" si="0"/>
        <v>3</v>
      </c>
      <c r="Z29" s="457">
        <f t="shared" si="2"/>
        <v>3</v>
      </c>
      <c r="AA29" s="110"/>
      <c r="AB29" s="110"/>
      <c r="AC29" s="110"/>
      <c r="AD29" s="110"/>
      <c r="AE29" s="110"/>
    </row>
    <row r="30" spans="1:31" s="2" customFormat="1" ht="15">
      <c r="A30" s="33">
        <f t="shared" si="4"/>
        <v>25</v>
      </c>
      <c r="B30" s="274" t="s">
        <v>234</v>
      </c>
      <c r="C30" s="258" t="s">
        <v>76</v>
      </c>
      <c r="D30" s="581"/>
      <c r="E30" s="581"/>
      <c r="F30" s="582"/>
      <c r="G30" s="581"/>
      <c r="H30" s="582"/>
      <c r="I30" s="581">
        <v>3</v>
      </c>
      <c r="J30" s="581"/>
      <c r="K30" s="581"/>
      <c r="L30" s="581"/>
      <c r="M30" s="581"/>
      <c r="N30" s="581"/>
      <c r="O30" s="581"/>
      <c r="P30" s="581"/>
      <c r="Q30" s="581"/>
      <c r="R30" s="403"/>
      <c r="S30" s="403"/>
      <c r="T30" s="403"/>
      <c r="U30" s="444"/>
      <c r="V30" s="444"/>
      <c r="W30" s="444"/>
      <c r="X30" s="581"/>
      <c r="Y30" s="458">
        <f t="shared" si="0"/>
        <v>3</v>
      </c>
      <c r="Z30" s="457">
        <f t="shared" si="2"/>
        <v>3</v>
      </c>
      <c r="AA30" s="110"/>
      <c r="AB30" s="110"/>
      <c r="AC30" s="110"/>
      <c r="AD30" s="110"/>
      <c r="AE30" s="110"/>
    </row>
    <row r="31" spans="1:31" s="2" customFormat="1" ht="15">
      <c r="A31" s="33">
        <f t="shared" si="4"/>
        <v>26</v>
      </c>
      <c r="B31" s="336" t="s">
        <v>264</v>
      </c>
      <c r="C31" s="364" t="s">
        <v>102</v>
      </c>
      <c r="D31" s="37"/>
      <c r="E31" s="37"/>
      <c r="F31" s="37"/>
      <c r="G31" s="37"/>
      <c r="H31" s="37"/>
      <c r="I31" s="37"/>
      <c r="J31" s="37"/>
      <c r="K31" s="37"/>
      <c r="L31" s="154"/>
      <c r="M31" s="154"/>
      <c r="N31" s="154"/>
      <c r="O31" s="154">
        <v>3</v>
      </c>
      <c r="P31" s="154"/>
      <c r="Q31" s="154"/>
      <c r="R31" s="410"/>
      <c r="S31" s="410"/>
      <c r="T31" s="410"/>
      <c r="U31" s="154"/>
      <c r="V31" s="154"/>
      <c r="W31" s="154"/>
      <c r="X31" s="154"/>
      <c r="Y31" s="458">
        <f t="shared" si="0"/>
        <v>3</v>
      </c>
      <c r="Z31" s="457">
        <f t="shared" si="2"/>
        <v>3</v>
      </c>
      <c r="AA31" s="110"/>
      <c r="AB31" s="110"/>
      <c r="AC31" s="110"/>
      <c r="AD31" s="110"/>
      <c r="AE31" s="110"/>
    </row>
    <row r="32" spans="1:31" s="2" customFormat="1" ht="15">
      <c r="A32" s="33">
        <v>28</v>
      </c>
      <c r="B32" s="328" t="s">
        <v>268</v>
      </c>
      <c r="C32" s="364" t="s">
        <v>76</v>
      </c>
      <c r="D32" s="37"/>
      <c r="E32" s="37"/>
      <c r="F32" s="37"/>
      <c r="G32" s="37"/>
      <c r="H32" s="37"/>
      <c r="I32" s="37"/>
      <c r="J32" s="37"/>
      <c r="K32" s="37"/>
      <c r="L32" s="154"/>
      <c r="M32" s="154"/>
      <c r="N32" s="154"/>
      <c r="O32" s="154"/>
      <c r="P32" s="154">
        <v>0</v>
      </c>
      <c r="Q32" s="154">
        <v>2</v>
      </c>
      <c r="R32" s="410"/>
      <c r="S32" s="410"/>
      <c r="T32" s="410"/>
      <c r="U32" s="154"/>
      <c r="V32" s="154"/>
      <c r="W32" s="154"/>
      <c r="X32" s="154"/>
      <c r="Y32" s="458">
        <f t="shared" si="0"/>
        <v>2</v>
      </c>
      <c r="Z32" s="457">
        <f t="shared" si="2"/>
        <v>2</v>
      </c>
      <c r="AA32" s="110"/>
      <c r="AB32" s="110"/>
      <c r="AC32" s="110"/>
      <c r="AD32" s="110"/>
      <c r="AE32" s="110"/>
    </row>
    <row r="33" spans="1:31" s="2" customFormat="1" ht="15">
      <c r="A33" s="580"/>
      <c r="B33" s="583"/>
      <c r="C33" s="145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580"/>
      <c r="Z33" s="145"/>
      <c r="AA33" s="110"/>
      <c r="AB33" s="110"/>
      <c r="AC33" s="110"/>
      <c r="AD33" s="110"/>
      <c r="AE33" s="110"/>
    </row>
    <row r="34" spans="1:28" ht="15">
      <c r="A34" s="35"/>
      <c r="B34" s="34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5"/>
      <c r="Z34" s="36"/>
      <c r="AA34" s="69"/>
      <c r="AB34" s="69"/>
    </row>
    <row r="35" spans="1:28" s="190" customFormat="1" ht="15">
      <c r="A35" s="35"/>
      <c r="B35" s="34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5"/>
      <c r="Z35" s="36"/>
      <c r="AA35" s="69"/>
      <c r="AB35" s="69"/>
    </row>
    <row r="36" spans="1:28" ht="15.75">
      <c r="A36" s="459"/>
      <c r="B36" s="156" t="s">
        <v>140</v>
      </c>
      <c r="C36" s="143"/>
      <c r="I36" s="69"/>
      <c r="J36" s="69"/>
      <c r="K36" s="69"/>
      <c r="L36" s="69"/>
      <c r="M36" s="69"/>
      <c r="N36" s="69"/>
      <c r="O36" s="69"/>
      <c r="P36" s="310"/>
      <c r="Q36" s="456"/>
      <c r="R36" s="169"/>
      <c r="S36" s="69"/>
      <c r="T36" s="69"/>
      <c r="U36" s="69"/>
      <c r="V36" s="310"/>
      <c r="W36" s="310"/>
      <c r="X36" s="69"/>
      <c r="Y36" s="70"/>
      <c r="Z36" s="69"/>
      <c r="AA36" s="69"/>
      <c r="AB36" s="69"/>
    </row>
    <row r="37" spans="1:28" ht="15.75">
      <c r="A37" s="309"/>
      <c r="B37" s="156" t="s">
        <v>132</v>
      </c>
      <c r="C37" s="143"/>
      <c r="I37" s="69"/>
      <c r="J37" s="69"/>
      <c r="K37" s="69"/>
      <c r="L37" s="69"/>
      <c r="M37" s="69"/>
      <c r="N37" s="69"/>
      <c r="O37" s="69"/>
      <c r="P37" s="310"/>
      <c r="Q37" s="456"/>
      <c r="R37" s="169"/>
      <c r="S37" s="69"/>
      <c r="T37" s="69"/>
      <c r="U37" s="69"/>
      <c r="V37" s="310"/>
      <c r="W37" s="310"/>
      <c r="X37" s="69"/>
      <c r="Y37" s="70"/>
      <c r="Z37" s="70"/>
      <c r="AA37" s="70"/>
      <c r="AB37" s="69"/>
    </row>
    <row r="38" spans="1:28" ht="15">
      <c r="A38" s="337"/>
      <c r="B38" s="144"/>
      <c r="C38" s="143"/>
      <c r="I38" s="69"/>
      <c r="J38" s="69"/>
      <c r="K38" s="69"/>
      <c r="L38" s="69"/>
      <c r="M38" s="69"/>
      <c r="N38" s="69"/>
      <c r="O38" s="69"/>
      <c r="P38" s="310"/>
      <c r="Q38" s="456"/>
      <c r="R38" s="169"/>
      <c r="S38" s="69"/>
      <c r="T38" s="69"/>
      <c r="U38" s="69"/>
      <c r="V38" s="310"/>
      <c r="W38" s="310"/>
      <c r="X38" s="69"/>
      <c r="Y38" s="70"/>
      <c r="Z38" s="70"/>
      <c r="AA38" s="70"/>
      <c r="AB38" s="69"/>
    </row>
    <row r="39" spans="1:28" ht="15">
      <c r="A39" s="337"/>
      <c r="B39" s="144"/>
      <c r="C39" s="143"/>
      <c r="D39" s="310"/>
      <c r="E39" s="310"/>
      <c r="F39" s="310"/>
      <c r="G39" s="310"/>
      <c r="I39" s="69"/>
      <c r="J39" s="69"/>
      <c r="K39" s="69"/>
      <c r="L39" s="69"/>
      <c r="M39" s="69"/>
      <c r="N39" s="69"/>
      <c r="O39" s="69"/>
      <c r="P39" s="310"/>
      <c r="Q39" s="456"/>
      <c r="R39" s="169"/>
      <c r="S39" s="69"/>
      <c r="T39" s="69"/>
      <c r="U39" s="69"/>
      <c r="V39" s="310"/>
      <c r="W39" s="310"/>
      <c r="X39" s="69"/>
      <c r="Y39" s="70"/>
      <c r="Z39" s="70"/>
      <c r="AA39" s="70"/>
      <c r="AB39" s="69"/>
    </row>
    <row r="40" spans="1:27" ht="15">
      <c r="A40" s="337"/>
      <c r="B40" s="456"/>
      <c r="C40" s="169"/>
      <c r="D40" s="310"/>
      <c r="E40" s="456"/>
      <c r="F40" s="169"/>
      <c r="G40" s="310"/>
      <c r="P40" s="310"/>
      <c r="Q40" s="456"/>
      <c r="R40" s="169"/>
      <c r="Y40" s="70"/>
      <c r="Z40" s="70"/>
      <c r="AA40" s="70"/>
    </row>
    <row r="41" spans="1:27" ht="15">
      <c r="A41" s="337"/>
      <c r="B41" s="456"/>
      <c r="C41" s="169"/>
      <c r="D41" s="310"/>
      <c r="E41" s="456"/>
      <c r="F41" s="169"/>
      <c r="G41" s="310"/>
      <c r="P41" s="310"/>
      <c r="Q41" s="456"/>
      <c r="R41" s="169"/>
      <c r="Y41" s="70"/>
      <c r="Z41" s="70"/>
      <c r="AA41" s="70"/>
    </row>
    <row r="42" spans="1:27" ht="15">
      <c r="A42" s="337"/>
      <c r="B42" s="456"/>
      <c r="C42" s="169"/>
      <c r="D42" s="310"/>
      <c r="E42" s="456"/>
      <c r="F42" s="169"/>
      <c r="G42" s="310"/>
      <c r="P42" s="310"/>
      <c r="Q42" s="456"/>
      <c r="R42" s="169"/>
      <c r="Y42" s="70"/>
      <c r="Z42" s="70"/>
      <c r="AA42" s="70"/>
    </row>
    <row r="43" spans="1:27" ht="15">
      <c r="A43" s="337"/>
      <c r="B43" s="456"/>
      <c r="C43" s="169"/>
      <c r="D43" s="310"/>
      <c r="E43" s="456"/>
      <c r="F43" s="169"/>
      <c r="G43" s="310"/>
      <c r="Q43" s="456"/>
      <c r="R43" s="169"/>
      <c r="Y43" s="70"/>
      <c r="Z43" s="70"/>
      <c r="AA43" s="70"/>
    </row>
    <row r="44" spans="2:27" ht="15">
      <c r="B44" s="456"/>
      <c r="C44" s="169"/>
      <c r="D44" s="310"/>
      <c r="E44" s="456"/>
      <c r="F44" s="169"/>
      <c r="G44" s="310"/>
      <c r="Q44" s="456"/>
      <c r="R44" s="169"/>
      <c r="Y44" s="70"/>
      <c r="Z44" s="70"/>
      <c r="AA44" s="70"/>
    </row>
    <row r="45" spans="2:27" ht="15">
      <c r="B45" s="456"/>
      <c r="C45" s="169"/>
      <c r="D45" s="310"/>
      <c r="E45" s="456"/>
      <c r="F45" s="169"/>
      <c r="G45" s="310"/>
      <c r="Q45" s="310"/>
      <c r="R45" s="310"/>
      <c r="Y45" s="70"/>
      <c r="Z45" s="70"/>
      <c r="AA45" s="70"/>
    </row>
    <row r="46" spans="2:27" ht="15">
      <c r="B46" s="456"/>
      <c r="C46" s="169"/>
      <c r="D46" s="310"/>
      <c r="E46" s="456"/>
      <c r="F46" s="169"/>
      <c r="G46" s="310"/>
      <c r="Y46" s="70"/>
      <c r="Z46" s="70"/>
      <c r="AA46" s="70"/>
    </row>
    <row r="47" spans="2:27" ht="15">
      <c r="B47" s="456"/>
      <c r="C47" s="169"/>
      <c r="D47" s="310"/>
      <c r="E47" s="456"/>
      <c r="F47" s="169"/>
      <c r="G47" s="310"/>
      <c r="Y47" s="70"/>
      <c r="Z47" s="70"/>
      <c r="AA47" s="70"/>
    </row>
    <row r="48" spans="2:27" ht="15">
      <c r="B48" s="456"/>
      <c r="C48" s="169"/>
      <c r="D48" s="310"/>
      <c r="E48" s="310"/>
      <c r="F48" s="310"/>
      <c r="G48" s="310"/>
      <c r="Y48" s="70"/>
      <c r="Z48" s="70"/>
      <c r="AA48" s="70"/>
    </row>
    <row r="49" spans="2:27" ht="15">
      <c r="B49" s="99"/>
      <c r="C49" s="99"/>
      <c r="D49" s="310"/>
      <c r="E49" s="310"/>
      <c r="F49" s="310"/>
      <c r="G49" s="310"/>
      <c r="Y49" s="70"/>
      <c r="Z49" s="70"/>
      <c r="AA49" s="70"/>
    </row>
    <row r="50" spans="25:27" ht="15">
      <c r="Y50" s="70"/>
      <c r="Z50" s="70"/>
      <c r="AA50" s="70"/>
    </row>
    <row r="51" spans="25:27" ht="15">
      <c r="Y51" s="70"/>
      <c r="Z51" s="70"/>
      <c r="AA51" s="70"/>
    </row>
    <row r="52" spans="25:27" ht="15">
      <c r="Y52" s="70"/>
      <c r="Z52" s="70"/>
      <c r="AA52" s="70"/>
    </row>
    <row r="53" spans="25:27" ht="15">
      <c r="Y53" s="70"/>
      <c r="Z53" s="70"/>
      <c r="AA53" s="70"/>
    </row>
    <row r="54" spans="25:27" ht="15">
      <c r="Y54" s="70"/>
      <c r="Z54" s="70"/>
      <c r="AA54" s="70"/>
    </row>
    <row r="55" spans="25:27" ht="15">
      <c r="Y55" s="70"/>
      <c r="Z55" s="70"/>
      <c r="AA55" s="70"/>
    </row>
    <row r="56" spans="25:27" ht="15">
      <c r="Y56" s="70"/>
      <c r="Z56" s="70"/>
      <c r="AA56" s="70"/>
    </row>
    <row r="57" spans="25:27" ht="15">
      <c r="Y57" s="70"/>
      <c r="Z57" s="70"/>
      <c r="AA57" s="70"/>
    </row>
    <row r="58" spans="25:27" ht="15">
      <c r="Y58" s="70"/>
      <c r="Z58" s="70"/>
      <c r="AA58" s="70"/>
    </row>
    <row r="59" spans="25:27" ht="15">
      <c r="Y59" s="70"/>
      <c r="Z59" s="70"/>
      <c r="AA59" s="70"/>
    </row>
    <row r="60" spans="25:27" ht="15">
      <c r="Y60" s="70"/>
      <c r="Z60" s="70"/>
      <c r="AA60" s="70"/>
    </row>
    <row r="61" spans="25:27" ht="15">
      <c r="Y61" s="70"/>
      <c r="Z61" s="70"/>
      <c r="AA61" s="70"/>
    </row>
    <row r="62" spans="25:27" ht="15">
      <c r="Y62" s="70"/>
      <c r="Z62" s="70"/>
      <c r="AA62" s="70"/>
    </row>
    <row r="63" spans="25:27" ht="15">
      <c r="Y63" s="70"/>
      <c r="Z63" s="70"/>
      <c r="AA63" s="70"/>
    </row>
    <row r="64" spans="25:27" ht="15">
      <c r="Y64" s="70"/>
      <c r="Z64" s="70"/>
      <c r="AA64" s="70"/>
    </row>
    <row r="65" spans="25:27" ht="15">
      <c r="Y65" s="70"/>
      <c r="Z65" s="70"/>
      <c r="AA65" s="70"/>
    </row>
    <row r="66" spans="25:27" ht="15">
      <c r="Y66" s="70"/>
      <c r="Z66" s="70"/>
      <c r="AA66" s="70"/>
    </row>
    <row r="67" spans="25:27" ht="15">
      <c r="Y67" s="70"/>
      <c r="Z67" s="70"/>
      <c r="AA67" s="70"/>
    </row>
    <row r="68" spans="25:27" ht="15">
      <c r="Y68" s="70"/>
      <c r="Z68" s="70"/>
      <c r="AA68" s="70"/>
    </row>
    <row r="69" spans="25:27" ht="15">
      <c r="Y69" s="70"/>
      <c r="Z69" s="70"/>
      <c r="AA69" s="70"/>
    </row>
    <row r="70" spans="25:27" ht="15">
      <c r="Y70" s="70"/>
      <c r="Z70" s="70"/>
      <c r="AA70" s="70"/>
    </row>
    <row r="71" spans="25:27" ht="15">
      <c r="Y71" s="70"/>
      <c r="Z71" s="70"/>
      <c r="AA71" s="70"/>
    </row>
    <row r="72" spans="25:27" ht="15">
      <c r="Y72" s="70"/>
      <c r="Z72" s="70"/>
      <c r="AA72" s="70"/>
    </row>
    <row r="73" spans="25:27" ht="15">
      <c r="Y73" s="70"/>
      <c r="Z73" s="70"/>
      <c r="AA73" s="70"/>
    </row>
    <row r="74" spans="25:27" ht="15">
      <c r="Y74" s="70"/>
      <c r="Z74" s="70"/>
      <c r="AA74" s="70"/>
    </row>
    <row r="75" spans="25:27" ht="15">
      <c r="Y75" s="70"/>
      <c r="Z75" s="70"/>
      <c r="AA75" s="70"/>
    </row>
    <row r="76" spans="25:27" ht="15">
      <c r="Y76" s="70"/>
      <c r="Z76" s="70"/>
      <c r="AA76" s="70"/>
    </row>
    <row r="77" spans="25:27" ht="15">
      <c r="Y77" s="70"/>
      <c r="Z77" s="70"/>
      <c r="AA77" s="70"/>
    </row>
    <row r="78" spans="25:27" ht="15">
      <c r="Y78" s="70"/>
      <c r="Z78" s="70"/>
      <c r="AA78" s="70"/>
    </row>
    <row r="79" spans="25:27" ht="15">
      <c r="Y79" s="70"/>
      <c r="Z79" s="70"/>
      <c r="AA79" s="70"/>
    </row>
    <row r="80" spans="25:27" ht="15">
      <c r="Y80" s="70"/>
      <c r="Z80" s="70"/>
      <c r="AA80" s="70"/>
    </row>
    <row r="81" spans="25:27" ht="15">
      <c r="Y81" s="70"/>
      <c r="Z81" s="70"/>
      <c r="AA81" s="70"/>
    </row>
    <row r="82" spans="25:27" ht="15">
      <c r="Y82" s="70"/>
      <c r="Z82" s="70"/>
      <c r="AA82" s="70"/>
    </row>
    <row r="83" spans="25:27" ht="15">
      <c r="Y83" s="70"/>
      <c r="Z83" s="70"/>
      <c r="AA83" s="70"/>
    </row>
    <row r="84" spans="25:27" ht="15">
      <c r="Y84" s="70"/>
      <c r="Z84" s="70"/>
      <c r="AA84" s="70"/>
    </row>
    <row r="85" spans="25:27" ht="15">
      <c r="Y85" s="70"/>
      <c r="Z85" s="70"/>
      <c r="AA85" s="70"/>
    </row>
    <row r="86" spans="25:27" ht="15">
      <c r="Y86" s="70"/>
      <c r="Z86" s="70"/>
      <c r="AA86" s="70"/>
    </row>
    <row r="87" spans="25:27" ht="15">
      <c r="Y87" s="70"/>
      <c r="Z87" s="70"/>
      <c r="AA87" s="70"/>
    </row>
    <row r="88" spans="25:27" ht="15">
      <c r="Y88" s="70"/>
      <c r="Z88" s="70"/>
      <c r="AA88" s="70"/>
    </row>
    <row r="89" spans="25:27" ht="15">
      <c r="Y89" s="70"/>
      <c r="Z89" s="70"/>
      <c r="AA89" s="70"/>
    </row>
    <row r="90" spans="25:27" ht="15">
      <c r="Y90" s="70"/>
      <c r="Z90" s="70"/>
      <c r="AA90" s="70"/>
    </row>
    <row r="91" spans="25:27" ht="15">
      <c r="Y91" s="70"/>
      <c r="Z91" s="70"/>
      <c r="AA91" s="70"/>
    </row>
    <row r="92" spans="25:27" ht="15">
      <c r="Y92" s="70"/>
      <c r="Z92" s="70"/>
      <c r="AA92" s="70"/>
    </row>
    <row r="93" spans="25:27" ht="15">
      <c r="Y93" s="70"/>
      <c r="Z93" s="70"/>
      <c r="AA93" s="70"/>
    </row>
    <row r="94" spans="25:27" ht="15">
      <c r="Y94" s="70"/>
      <c r="Z94" s="70"/>
      <c r="AA94" s="70"/>
    </row>
    <row r="95" spans="25:27" ht="15">
      <c r="Y95" s="70"/>
      <c r="Z95" s="70"/>
      <c r="AA95" s="70"/>
    </row>
    <row r="96" spans="25:27" ht="15">
      <c r="Y96" s="70"/>
      <c r="Z96" s="70"/>
      <c r="AA96" s="70"/>
    </row>
    <row r="97" spans="25:27" ht="15">
      <c r="Y97" s="70"/>
      <c r="Z97" s="70"/>
      <c r="AA97" s="70"/>
    </row>
    <row r="98" spans="25:27" ht="15">
      <c r="Y98" s="70"/>
      <c r="Z98" s="70"/>
      <c r="AA98" s="70"/>
    </row>
    <row r="99" spans="25:27" ht="15">
      <c r="Y99" s="70"/>
      <c r="Z99" s="70"/>
      <c r="AA99" s="70"/>
    </row>
    <row r="100" spans="25:27" ht="15">
      <c r="Y100" s="70"/>
      <c r="Z100" s="70"/>
      <c r="AA100" s="70"/>
    </row>
    <row r="101" spans="25:27" ht="15">
      <c r="Y101" s="70"/>
      <c r="Z101" s="70"/>
      <c r="AA101" s="70"/>
    </row>
    <row r="102" spans="25:27" ht="15">
      <c r="Y102" s="70"/>
      <c r="Z102" s="70"/>
      <c r="AA102" s="70"/>
    </row>
    <row r="103" spans="25:27" ht="15">
      <c r="Y103" s="70"/>
      <c r="Z103" s="70"/>
      <c r="AA103" s="70"/>
    </row>
    <row r="104" spans="25:27" ht="15">
      <c r="Y104" s="70"/>
      <c r="Z104" s="70"/>
      <c r="AA104" s="70"/>
    </row>
    <row r="105" spans="25:27" ht="15">
      <c r="Y105" s="70"/>
      <c r="Z105" s="70"/>
      <c r="AA105" s="70"/>
    </row>
    <row r="106" spans="25:27" ht="15">
      <c r="Y106" s="70"/>
      <c r="Z106" s="70"/>
      <c r="AA106" s="70"/>
    </row>
    <row r="107" spans="25:27" ht="15">
      <c r="Y107" s="70"/>
      <c r="Z107" s="70"/>
      <c r="AA107" s="70"/>
    </row>
    <row r="108" spans="25:27" ht="15">
      <c r="Y108" s="70"/>
      <c r="Z108" s="70"/>
      <c r="AA108" s="70"/>
    </row>
    <row r="109" spans="25:27" ht="15">
      <c r="Y109" s="70"/>
      <c r="Z109" s="70"/>
      <c r="AA109" s="70"/>
    </row>
    <row r="110" spans="25:27" ht="15">
      <c r="Y110" s="70"/>
      <c r="Z110" s="70"/>
      <c r="AA110" s="70"/>
    </row>
    <row r="111" spans="25:27" ht="15">
      <c r="Y111" s="70"/>
      <c r="Z111" s="70"/>
      <c r="AA111" s="70"/>
    </row>
    <row r="112" spans="25:27" ht="15">
      <c r="Y112" s="70"/>
      <c r="Z112" s="70"/>
      <c r="AA112" s="70"/>
    </row>
    <row r="113" spans="25:27" ht="15">
      <c r="Y113" s="70"/>
      <c r="Z113" s="70"/>
      <c r="AA113" s="70"/>
    </row>
    <row r="114" spans="25:27" ht="15">
      <c r="Y114" s="70"/>
      <c r="Z114" s="70"/>
      <c r="AA114" s="70"/>
    </row>
    <row r="115" spans="25:27" ht="15">
      <c r="Y115" s="70"/>
      <c r="Z115" s="70"/>
      <c r="AA115" s="70"/>
    </row>
    <row r="116" spans="25:27" ht="15">
      <c r="Y116" s="70"/>
      <c r="Z116" s="70"/>
      <c r="AA116" s="70"/>
    </row>
    <row r="117" spans="25:27" ht="15">
      <c r="Y117" s="70"/>
      <c r="Z117" s="70"/>
      <c r="AA117" s="70"/>
    </row>
    <row r="118" spans="25:27" ht="15">
      <c r="Y118" s="70"/>
      <c r="Z118" s="70"/>
      <c r="AA118" s="70"/>
    </row>
    <row r="119" spans="25:27" ht="15">
      <c r="Y119" s="70"/>
      <c r="Z119" s="70"/>
      <c r="AA119" s="70"/>
    </row>
    <row r="120" spans="25:27" ht="15">
      <c r="Y120" s="70"/>
      <c r="Z120" s="70"/>
      <c r="AA120" s="70"/>
    </row>
    <row r="121" spans="25:27" ht="15">
      <c r="Y121" s="70"/>
      <c r="Z121" s="70"/>
      <c r="AA121" s="70"/>
    </row>
    <row r="122" spans="25:27" ht="15">
      <c r="Y122" s="70"/>
      <c r="Z122" s="70"/>
      <c r="AA122" s="70"/>
    </row>
    <row r="123" spans="25:27" ht="15">
      <c r="Y123" s="70"/>
      <c r="Z123" s="70"/>
      <c r="AA123" s="70"/>
    </row>
    <row r="124" spans="25:27" ht="15">
      <c r="Y124" s="70"/>
      <c r="Z124" s="70"/>
      <c r="AA124" s="70"/>
    </row>
    <row r="125" spans="25:27" ht="15">
      <c r="Y125" s="70"/>
      <c r="Z125" s="70"/>
      <c r="AA125" s="70"/>
    </row>
    <row r="126" spans="25:27" ht="15">
      <c r="Y126" s="70"/>
      <c r="Z126" s="70"/>
      <c r="AA126" s="70"/>
    </row>
    <row r="127" spans="25:27" ht="15">
      <c r="Y127" s="70"/>
      <c r="Z127" s="70"/>
      <c r="AA127" s="70"/>
    </row>
    <row r="128" spans="25:27" ht="15">
      <c r="Y128" s="70"/>
      <c r="Z128" s="70"/>
      <c r="AA128" s="70"/>
    </row>
    <row r="129" spans="25:27" ht="15">
      <c r="Y129" s="70"/>
      <c r="Z129" s="70"/>
      <c r="AA129" s="70"/>
    </row>
    <row r="130" spans="25:27" ht="15">
      <c r="Y130" s="70"/>
      <c r="Z130" s="70"/>
      <c r="AA130" s="70"/>
    </row>
    <row r="131" spans="25:27" ht="15">
      <c r="Y131" s="70"/>
      <c r="Z131" s="70"/>
      <c r="AA131" s="70"/>
    </row>
    <row r="132" spans="25:27" ht="15">
      <c r="Y132" s="70"/>
      <c r="Z132" s="70"/>
      <c r="AA132" s="70"/>
    </row>
    <row r="133" spans="25:27" ht="15">
      <c r="Y133" s="70"/>
      <c r="Z133" s="70"/>
      <c r="AA133" s="70"/>
    </row>
    <row r="134" spans="25:27" ht="15">
      <c r="Y134" s="70"/>
      <c r="Z134" s="70"/>
      <c r="AA134" s="70"/>
    </row>
    <row r="135" spans="25:27" ht="15">
      <c r="Y135" s="70"/>
      <c r="Z135" s="70"/>
      <c r="AA135" s="70"/>
    </row>
    <row r="136" spans="25:27" ht="15">
      <c r="Y136" s="70"/>
      <c r="Z136" s="70"/>
      <c r="AA136" s="70"/>
    </row>
    <row r="137" spans="25:27" ht="15">
      <c r="Y137" s="70"/>
      <c r="Z137" s="70"/>
      <c r="AA137" s="70"/>
    </row>
    <row r="138" spans="25:27" ht="15">
      <c r="Y138" s="70"/>
      <c r="Z138" s="70"/>
      <c r="AA138" s="70"/>
    </row>
    <row r="139" spans="25:27" ht="15">
      <c r="Y139" s="70"/>
      <c r="Z139" s="70"/>
      <c r="AA139" s="70"/>
    </row>
    <row r="140" spans="25:27" ht="15">
      <c r="Y140" s="70"/>
      <c r="Z140" s="70"/>
      <c r="AA140" s="70"/>
    </row>
    <row r="141" spans="25:27" ht="15">
      <c r="Y141" s="70"/>
      <c r="Z141" s="70"/>
      <c r="AA141" s="70"/>
    </row>
    <row r="142" spans="25:27" ht="15">
      <c r="Y142" s="70"/>
      <c r="Z142" s="70"/>
      <c r="AA142" s="70"/>
    </row>
    <row r="143" spans="25:27" ht="15">
      <c r="Y143" s="70"/>
      <c r="Z143" s="70"/>
      <c r="AA143" s="70"/>
    </row>
    <row r="144" spans="25:27" ht="15">
      <c r="Y144" s="70"/>
      <c r="Z144" s="70"/>
      <c r="AA144" s="70"/>
    </row>
    <row r="145" spans="25:27" ht="15">
      <c r="Y145" s="70"/>
      <c r="Z145" s="70"/>
      <c r="AA145" s="70"/>
    </row>
    <row r="146" spans="25:27" ht="15">
      <c r="Y146" s="70"/>
      <c r="Z146" s="70"/>
      <c r="AA146" s="70"/>
    </row>
    <row r="147" spans="25:27" ht="15">
      <c r="Y147" s="70"/>
      <c r="Z147" s="70"/>
      <c r="AA147" s="70"/>
    </row>
    <row r="148" spans="25:27" ht="15">
      <c r="Y148" s="70"/>
      <c r="Z148" s="70"/>
      <c r="AA148" s="70"/>
    </row>
    <row r="149" spans="25:27" ht="15">
      <c r="Y149" s="70"/>
      <c r="Z149" s="70"/>
      <c r="AA149" s="70"/>
    </row>
    <row r="150" spans="25:27" ht="15">
      <c r="Y150" s="70"/>
      <c r="Z150" s="70"/>
      <c r="AA150" s="70"/>
    </row>
    <row r="151" spans="25:27" ht="15">
      <c r="Y151" s="70"/>
      <c r="Z151" s="70"/>
      <c r="AA151" s="70"/>
    </row>
    <row r="152" spans="25:27" ht="15">
      <c r="Y152" s="70"/>
      <c r="Z152" s="70"/>
      <c r="AA152" s="70"/>
    </row>
    <row r="153" spans="25:27" ht="15">
      <c r="Y153" s="70"/>
      <c r="Z153" s="70"/>
      <c r="AA153" s="70"/>
    </row>
    <row r="154" spans="25:27" ht="15">
      <c r="Y154" s="70"/>
      <c r="Z154" s="70"/>
      <c r="AA154" s="70"/>
    </row>
    <row r="155" spans="25:27" ht="15">
      <c r="Y155" s="70"/>
      <c r="Z155" s="70"/>
      <c r="AA155" s="70"/>
    </row>
    <row r="156" spans="25:27" ht="15">
      <c r="Y156" s="70"/>
      <c r="Z156" s="70"/>
      <c r="AA156" s="70"/>
    </row>
    <row r="157" spans="25:27" ht="15">
      <c r="Y157" s="70"/>
      <c r="Z157" s="70"/>
      <c r="AA157" s="70"/>
    </row>
    <row r="158" spans="25:27" ht="15">
      <c r="Y158" s="70"/>
      <c r="Z158" s="70"/>
      <c r="AA158" s="70"/>
    </row>
    <row r="159" spans="25:27" ht="15">
      <c r="Y159" s="70"/>
      <c r="Z159" s="70"/>
      <c r="AA159" s="70"/>
    </row>
    <row r="160" spans="25:27" ht="15">
      <c r="Y160" s="70"/>
      <c r="Z160" s="70"/>
      <c r="AA160" s="70"/>
    </row>
    <row r="161" spans="25:27" ht="15">
      <c r="Y161" s="70"/>
      <c r="Z161" s="70"/>
      <c r="AA161" s="70"/>
    </row>
    <row r="162" spans="25:27" ht="15">
      <c r="Y162" s="70"/>
      <c r="Z162" s="70"/>
      <c r="AA162" s="70"/>
    </row>
    <row r="163" spans="25:27" ht="15">
      <c r="Y163" s="70"/>
      <c r="Z163" s="70"/>
      <c r="AA163" s="70"/>
    </row>
    <row r="164" spans="25:27" ht="15">
      <c r="Y164" s="70"/>
      <c r="Z164" s="70"/>
      <c r="AA164" s="70"/>
    </row>
    <row r="165" spans="25:27" ht="15">
      <c r="Y165" s="70"/>
      <c r="Z165" s="70"/>
      <c r="AA165" s="70"/>
    </row>
    <row r="166" spans="25:27" ht="15">
      <c r="Y166" s="70"/>
      <c r="Z166" s="70"/>
      <c r="AA166" s="70"/>
    </row>
    <row r="167" spans="25:27" ht="15">
      <c r="Y167" s="70"/>
      <c r="Z167" s="70"/>
      <c r="AA167" s="70"/>
    </row>
    <row r="168" spans="25:27" ht="15">
      <c r="Y168" s="70"/>
      <c r="Z168" s="70"/>
      <c r="AA168" s="70"/>
    </row>
    <row r="169" spans="25:27" ht="15">
      <c r="Y169" s="70"/>
      <c r="Z169" s="70"/>
      <c r="AA169" s="70"/>
    </row>
    <row r="170" spans="25:27" ht="15">
      <c r="Y170" s="70"/>
      <c r="Z170" s="70"/>
      <c r="AA170" s="70"/>
    </row>
    <row r="171" spans="25:27" ht="15">
      <c r="Y171" s="70"/>
      <c r="Z171" s="70"/>
      <c r="AA171" s="70"/>
    </row>
    <row r="172" spans="25:27" ht="15">
      <c r="Y172" s="70"/>
      <c r="Z172" s="70"/>
      <c r="AA172" s="70"/>
    </row>
    <row r="173" spans="25:27" ht="15">
      <c r="Y173" s="70"/>
      <c r="Z173" s="70"/>
      <c r="AA173" s="70"/>
    </row>
    <row r="174" spans="25:27" ht="15">
      <c r="Y174" s="70"/>
      <c r="Z174" s="70"/>
      <c r="AA174" s="70"/>
    </row>
    <row r="175" spans="25:27" ht="15">
      <c r="Y175" s="70"/>
      <c r="Z175" s="70"/>
      <c r="AA175" s="70"/>
    </row>
    <row r="176" spans="25:27" ht="15">
      <c r="Y176" s="70"/>
      <c r="Z176" s="70"/>
      <c r="AA176" s="70"/>
    </row>
    <row r="177" spans="25:27" ht="15">
      <c r="Y177" s="70"/>
      <c r="Z177" s="70"/>
      <c r="AA177" s="70"/>
    </row>
    <row r="178" spans="25:27" ht="15">
      <c r="Y178" s="70"/>
      <c r="Z178" s="70"/>
      <c r="AA178" s="70"/>
    </row>
    <row r="179" spans="25:27" ht="15">
      <c r="Y179" s="70"/>
      <c r="Z179" s="70"/>
      <c r="AA179" s="70"/>
    </row>
    <row r="180" spans="25:27" ht="15">
      <c r="Y180" s="70"/>
      <c r="Z180" s="70"/>
      <c r="AA180" s="70"/>
    </row>
    <row r="181" spans="25:27" ht="15">
      <c r="Y181" s="70"/>
      <c r="Z181" s="70"/>
      <c r="AA181" s="70"/>
    </row>
    <row r="182" spans="25:27" ht="15">
      <c r="Y182" s="70"/>
      <c r="Z182" s="70"/>
      <c r="AA182" s="70"/>
    </row>
    <row r="183" spans="25:27" ht="15">
      <c r="Y183" s="70"/>
      <c r="Z183" s="70"/>
      <c r="AA183" s="70"/>
    </row>
    <row r="184" spans="25:27" ht="15">
      <c r="Y184" s="70"/>
      <c r="Z184" s="70"/>
      <c r="AA184" s="70"/>
    </row>
    <row r="185" spans="25:27" ht="15">
      <c r="Y185" s="70"/>
      <c r="Z185" s="70"/>
      <c r="AA185" s="70"/>
    </row>
    <row r="186" spans="25:27" ht="15">
      <c r="Y186" s="70"/>
      <c r="Z186" s="70"/>
      <c r="AA186" s="70"/>
    </row>
    <row r="187" spans="25:27" ht="15">
      <c r="Y187" s="70"/>
      <c r="Z187" s="70"/>
      <c r="AA187" s="70"/>
    </row>
    <row r="188" spans="25:27" ht="15">
      <c r="Y188" s="70"/>
      <c r="Z188" s="70"/>
      <c r="AA188" s="70"/>
    </row>
    <row r="189" spans="25:27" ht="15">
      <c r="Y189" s="70"/>
      <c r="Z189" s="70"/>
      <c r="AA189" s="70"/>
    </row>
    <row r="190" spans="25:27" ht="15">
      <c r="Y190" s="70"/>
      <c r="Z190" s="70"/>
      <c r="AA190" s="70"/>
    </row>
    <row r="191" spans="25:27" ht="15">
      <c r="Y191" s="70"/>
      <c r="Z191" s="70"/>
      <c r="AA191" s="70"/>
    </row>
    <row r="192" spans="25:27" ht="15">
      <c r="Y192" s="70"/>
      <c r="Z192" s="70"/>
      <c r="AA192" s="70"/>
    </row>
    <row r="193" spans="25:27" ht="15">
      <c r="Y193" s="70"/>
      <c r="Z193" s="70"/>
      <c r="AA193" s="70"/>
    </row>
    <row r="194" spans="25:27" ht="15">
      <c r="Y194" s="70"/>
      <c r="Z194" s="70"/>
      <c r="AA194" s="70"/>
    </row>
    <row r="195" spans="25:27" ht="15">
      <c r="Y195" s="70"/>
      <c r="Z195" s="70"/>
      <c r="AA195" s="70"/>
    </row>
    <row r="196" spans="25:27" ht="15">
      <c r="Y196" s="70"/>
      <c r="Z196" s="70"/>
      <c r="AA196" s="70"/>
    </row>
    <row r="197" spans="25:27" ht="15">
      <c r="Y197" s="70"/>
      <c r="Z197" s="70"/>
      <c r="AA197" s="70"/>
    </row>
    <row r="198" spans="25:27" ht="15">
      <c r="Y198" s="70"/>
      <c r="Z198" s="70"/>
      <c r="AA198" s="70"/>
    </row>
    <row r="199" spans="25:27" ht="15">
      <c r="Y199" s="70"/>
      <c r="Z199" s="70"/>
      <c r="AA199" s="70"/>
    </row>
    <row r="200" spans="25:27" ht="15">
      <c r="Y200" s="70"/>
      <c r="Z200" s="70"/>
      <c r="AA200" s="70"/>
    </row>
    <row r="201" spans="25:27" ht="15">
      <c r="Y201" s="70"/>
      <c r="Z201" s="70"/>
      <c r="AA201" s="70"/>
    </row>
    <row r="202" spans="25:27" ht="15">
      <c r="Y202" s="70"/>
      <c r="Z202" s="70"/>
      <c r="AA202" s="70"/>
    </row>
    <row r="203" spans="25:27" ht="15">
      <c r="Y203" s="70"/>
      <c r="Z203" s="70"/>
      <c r="AA203" s="70"/>
    </row>
    <row r="204" spans="25:27" ht="15">
      <c r="Y204" s="70"/>
      <c r="Z204" s="70"/>
      <c r="AA204" s="70"/>
    </row>
    <row r="205" spans="25:27" ht="15">
      <c r="Y205" s="70"/>
      <c r="Z205" s="70"/>
      <c r="AA205" s="70"/>
    </row>
    <row r="206" spans="25:27" ht="15">
      <c r="Y206" s="70"/>
      <c r="Z206" s="70"/>
      <c r="AA206" s="70"/>
    </row>
    <row r="207" spans="25:27" ht="15">
      <c r="Y207" s="70"/>
      <c r="Z207" s="70"/>
      <c r="AA207" s="70"/>
    </row>
    <row r="208" spans="25:27" ht="15">
      <c r="Y208" s="70"/>
      <c r="Z208" s="70"/>
      <c r="AA208" s="70"/>
    </row>
    <row r="209" spans="25:27" ht="15">
      <c r="Y209" s="70"/>
      <c r="Z209" s="70"/>
      <c r="AA209" s="70"/>
    </row>
    <row r="210" spans="25:27" ht="15">
      <c r="Y210" s="70"/>
      <c r="Z210" s="70"/>
      <c r="AA210" s="70"/>
    </row>
    <row r="211" spans="25:27" ht="15">
      <c r="Y211" s="70"/>
      <c r="Z211" s="70"/>
      <c r="AA211" s="70"/>
    </row>
    <row r="212" spans="25:27" ht="15">
      <c r="Y212" s="70"/>
      <c r="Z212" s="70"/>
      <c r="AA212" s="70"/>
    </row>
    <row r="213" spans="25:27" ht="15">
      <c r="Y213" s="70"/>
      <c r="Z213" s="70"/>
      <c r="AA213" s="70"/>
    </row>
    <row r="214" spans="25:27" ht="15">
      <c r="Y214" s="70"/>
      <c r="Z214" s="70"/>
      <c r="AA214" s="70"/>
    </row>
    <row r="215" spans="25:27" ht="15">
      <c r="Y215" s="70"/>
      <c r="Z215" s="70"/>
      <c r="AA215" s="70"/>
    </row>
    <row r="216" spans="25:27" ht="15">
      <c r="Y216" s="70"/>
      <c r="Z216" s="70"/>
      <c r="AA216" s="70"/>
    </row>
    <row r="217" spans="25:27" ht="15">
      <c r="Y217" s="70"/>
      <c r="Z217" s="70"/>
      <c r="AA217" s="70"/>
    </row>
    <row r="218" spans="25:27" ht="15">
      <c r="Y218" s="70"/>
      <c r="Z218" s="70"/>
      <c r="AA218" s="70"/>
    </row>
    <row r="219" spans="25:27" ht="15">
      <c r="Y219" s="70"/>
      <c r="Z219" s="70"/>
      <c r="AA219" s="70"/>
    </row>
    <row r="220" spans="25:27" ht="15">
      <c r="Y220" s="70"/>
      <c r="Z220" s="70"/>
      <c r="AA220" s="70"/>
    </row>
    <row r="221" spans="25:27" ht="15">
      <c r="Y221" s="70"/>
      <c r="Z221" s="70"/>
      <c r="AA221" s="70"/>
    </row>
    <row r="222" spans="25:27" ht="15">
      <c r="Y222" s="70"/>
      <c r="Z222" s="70"/>
      <c r="AA222" s="70"/>
    </row>
    <row r="223" spans="25:27" ht="15">
      <c r="Y223" s="70"/>
      <c r="Z223" s="70"/>
      <c r="AA223" s="70"/>
    </row>
    <row r="224" spans="25:27" ht="15">
      <c r="Y224" s="70"/>
      <c r="Z224" s="70"/>
      <c r="AA224" s="70"/>
    </row>
    <row r="225" spans="25:27" ht="15">
      <c r="Y225" s="70"/>
      <c r="Z225" s="70"/>
      <c r="AA225" s="70"/>
    </row>
    <row r="226" spans="25:27" ht="15">
      <c r="Y226" s="70"/>
      <c r="Z226" s="70"/>
      <c r="AA226" s="70"/>
    </row>
    <row r="227" spans="25:27" ht="15">
      <c r="Y227" s="70"/>
      <c r="Z227" s="70"/>
      <c r="AA227" s="70"/>
    </row>
    <row r="228" spans="25:27" ht="15">
      <c r="Y228" s="70"/>
      <c r="Z228" s="70"/>
      <c r="AA228" s="70"/>
    </row>
    <row r="229" spans="25:27" ht="15">
      <c r="Y229" s="70"/>
      <c r="Z229" s="70"/>
      <c r="AA229" s="70"/>
    </row>
    <row r="230" spans="25:27" ht="15">
      <c r="Y230" s="70"/>
      <c r="Z230" s="70"/>
      <c r="AA230" s="70"/>
    </row>
    <row r="231" spans="25:27" ht="15">
      <c r="Y231" s="70"/>
      <c r="Z231" s="70"/>
      <c r="AA231" s="70"/>
    </row>
    <row r="232" spans="25:27" ht="15">
      <c r="Y232" s="70"/>
      <c r="Z232" s="70"/>
      <c r="AA232" s="70"/>
    </row>
    <row r="233" spans="25:27" ht="15">
      <c r="Y233" s="70"/>
      <c r="Z233" s="70"/>
      <c r="AA233" s="70"/>
    </row>
    <row r="234" spans="25:27" ht="15">
      <c r="Y234" s="70"/>
      <c r="Z234" s="70"/>
      <c r="AA234" s="70"/>
    </row>
    <row r="235" spans="25:27" ht="15">
      <c r="Y235" s="70"/>
      <c r="Z235" s="70"/>
      <c r="AA235" s="70"/>
    </row>
    <row r="236" spans="25:27" ht="15">
      <c r="Y236" s="70"/>
      <c r="Z236" s="70"/>
      <c r="AA236" s="70"/>
    </row>
    <row r="237" spans="25:27" ht="15">
      <c r="Y237" s="70"/>
      <c r="Z237" s="70"/>
      <c r="AA237" s="70"/>
    </row>
    <row r="238" spans="25:27" ht="15">
      <c r="Y238" s="70"/>
      <c r="Z238" s="70"/>
      <c r="AA238" s="70"/>
    </row>
    <row r="239" spans="25:27" ht="15">
      <c r="Y239" s="70"/>
      <c r="Z239" s="70"/>
      <c r="AA239" s="70"/>
    </row>
    <row r="240" spans="25:27" ht="15">
      <c r="Y240" s="70"/>
      <c r="Z240" s="70"/>
      <c r="AA240" s="70"/>
    </row>
    <row r="241" spans="25:27" ht="15">
      <c r="Y241" s="70"/>
      <c r="Z241" s="70"/>
      <c r="AA241" s="70"/>
    </row>
    <row r="242" spans="25:27" ht="15">
      <c r="Y242" s="70"/>
      <c r="Z242" s="70"/>
      <c r="AA242" s="70"/>
    </row>
    <row r="243" spans="25:27" ht="15">
      <c r="Y243" s="70"/>
      <c r="Z243" s="70"/>
      <c r="AA243" s="70"/>
    </row>
    <row r="244" spans="25:27" ht="15">
      <c r="Y244" s="70"/>
      <c r="Z244" s="70"/>
      <c r="AA244" s="70"/>
    </row>
    <row r="245" spans="25:27" ht="15">
      <c r="Y245" s="70"/>
      <c r="Z245" s="70"/>
      <c r="AA245" s="70"/>
    </row>
    <row r="246" spans="25:27" ht="15">
      <c r="Y246" s="70"/>
      <c r="Z246" s="70"/>
      <c r="AA246" s="70"/>
    </row>
    <row r="247" spans="25:27" ht="15">
      <c r="Y247" s="70"/>
      <c r="Z247" s="70"/>
      <c r="AA247" s="70"/>
    </row>
    <row r="248" spans="25:27" ht="15">
      <c r="Y248" s="70"/>
      <c r="Z248" s="70"/>
      <c r="AA248" s="70"/>
    </row>
    <row r="249" spans="25:27" ht="15">
      <c r="Y249" s="70"/>
      <c r="Z249" s="70"/>
      <c r="AA249" s="70"/>
    </row>
    <row r="250" spans="25:27" ht="15">
      <c r="Y250" s="70"/>
      <c r="Z250" s="70"/>
      <c r="AA250" s="70"/>
    </row>
    <row r="251" spans="25:27" ht="15">
      <c r="Y251" s="70"/>
      <c r="Z251" s="70"/>
      <c r="AA251" s="70"/>
    </row>
    <row r="252" spans="25:27" ht="15">
      <c r="Y252" s="70"/>
      <c r="Z252" s="70"/>
      <c r="AA252" s="70"/>
    </row>
    <row r="253" spans="25:27" ht="15">
      <c r="Y253" s="70"/>
      <c r="Z253" s="70"/>
      <c r="AA253" s="70"/>
    </row>
    <row r="254" spans="25:27" ht="15">
      <c r="Y254" s="70"/>
      <c r="Z254" s="70"/>
      <c r="AA254" s="70"/>
    </row>
    <row r="255" spans="25:27" ht="15">
      <c r="Y255" s="70"/>
      <c r="Z255" s="70"/>
      <c r="AA255" s="70"/>
    </row>
    <row r="256" spans="25:27" ht="15">
      <c r="Y256" s="70"/>
      <c r="Z256" s="70"/>
      <c r="AA256" s="70"/>
    </row>
    <row r="257" spans="25:27" ht="15">
      <c r="Y257" s="70"/>
      <c r="Z257" s="70"/>
      <c r="AA257" s="70"/>
    </row>
    <row r="258" spans="25:27" ht="15">
      <c r="Y258" s="70"/>
      <c r="Z258" s="70"/>
      <c r="AA258" s="70"/>
    </row>
    <row r="259" spans="25:27" ht="15">
      <c r="Y259" s="70"/>
      <c r="Z259" s="70"/>
      <c r="AA259" s="70"/>
    </row>
    <row r="260" spans="25:27" ht="15">
      <c r="Y260" s="70"/>
      <c r="Z260" s="70"/>
      <c r="AA260" s="70"/>
    </row>
    <row r="261" spans="25:27" ht="15">
      <c r="Y261" s="70"/>
      <c r="Z261" s="70"/>
      <c r="AA261" s="70"/>
    </row>
    <row r="262" spans="25:27" ht="15">
      <c r="Y262" s="70"/>
      <c r="Z262" s="70"/>
      <c r="AA262" s="70"/>
    </row>
    <row r="263" spans="25:27" ht="15">
      <c r="Y263" s="70"/>
      <c r="Z263" s="70"/>
      <c r="AA263" s="70"/>
    </row>
    <row r="264" spans="25:27" ht="15">
      <c r="Y264" s="70"/>
      <c r="Z264" s="70"/>
      <c r="AA264" s="70"/>
    </row>
    <row r="265" spans="25:27" ht="15">
      <c r="Y265" s="70"/>
      <c r="Z265" s="70"/>
      <c r="AA265" s="70"/>
    </row>
    <row r="266" spans="25:27" ht="15">
      <c r="Y266" s="70"/>
      <c r="Z266" s="70"/>
      <c r="AA266" s="70"/>
    </row>
    <row r="267" spans="25:27" ht="15">
      <c r="Y267" s="70"/>
      <c r="Z267" s="70"/>
      <c r="AA267" s="70"/>
    </row>
    <row r="268" spans="25:27" ht="15">
      <c r="Y268" s="70"/>
      <c r="Z268" s="70"/>
      <c r="AA268" s="70"/>
    </row>
    <row r="269" spans="25:27" ht="15">
      <c r="Y269" s="70"/>
      <c r="Z269" s="70"/>
      <c r="AA269" s="70"/>
    </row>
    <row r="270" spans="25:27" ht="15">
      <c r="Y270" s="70"/>
      <c r="Z270" s="70"/>
      <c r="AA270" s="70"/>
    </row>
    <row r="271" spans="25:27" ht="15">
      <c r="Y271" s="70"/>
      <c r="Z271" s="70"/>
      <c r="AA271" s="70"/>
    </row>
    <row r="272" spans="25:27" ht="15">
      <c r="Y272" s="70"/>
      <c r="Z272" s="70"/>
      <c r="AA272" s="70"/>
    </row>
    <row r="273" spans="25:27" ht="15">
      <c r="Y273" s="70"/>
      <c r="Z273" s="70"/>
      <c r="AA273" s="70"/>
    </row>
    <row r="274" spans="25:27" ht="15">
      <c r="Y274" s="70"/>
      <c r="Z274" s="70"/>
      <c r="AA274" s="70"/>
    </row>
    <row r="275" spans="25:27" ht="15">
      <c r="Y275" s="70"/>
      <c r="Z275" s="70"/>
      <c r="AA275" s="70"/>
    </row>
    <row r="276" spans="25:27" ht="15">
      <c r="Y276" s="70"/>
      <c r="Z276" s="70"/>
      <c r="AA276" s="70"/>
    </row>
    <row r="277" spans="25:27" ht="15">
      <c r="Y277" s="70"/>
      <c r="Z277" s="70"/>
      <c r="AA277" s="70"/>
    </row>
    <row r="278" spans="25:27" ht="15">
      <c r="Y278" s="70"/>
      <c r="Z278" s="70"/>
      <c r="AA278" s="70"/>
    </row>
    <row r="279" spans="25:27" ht="15">
      <c r="Y279" s="70"/>
      <c r="Z279" s="70"/>
      <c r="AA279" s="70"/>
    </row>
    <row r="280" spans="25:27" ht="15">
      <c r="Y280" s="70"/>
      <c r="Z280" s="70"/>
      <c r="AA280" s="70"/>
    </row>
    <row r="281" spans="25:27" ht="15">
      <c r="Y281" s="70"/>
      <c r="Z281" s="70"/>
      <c r="AA281" s="70"/>
    </row>
    <row r="282" spans="25:27" ht="15">
      <c r="Y282" s="70"/>
      <c r="Z282" s="70"/>
      <c r="AA282" s="70"/>
    </row>
    <row r="283" spans="25:27" ht="15">
      <c r="Y283" s="70"/>
      <c r="Z283" s="70"/>
      <c r="AA283" s="70"/>
    </row>
    <row r="284" spans="25:27" ht="15">
      <c r="Y284" s="70"/>
      <c r="Z284" s="70"/>
      <c r="AA284" s="70"/>
    </row>
    <row r="285" spans="25:27" ht="15">
      <c r="Y285" s="70"/>
      <c r="Z285" s="70"/>
      <c r="AA285" s="70"/>
    </row>
    <row r="286" spans="25:27" ht="15">
      <c r="Y286" s="70"/>
      <c r="Z286" s="70"/>
      <c r="AA286" s="70"/>
    </row>
    <row r="287" spans="25:27" ht="15">
      <c r="Y287" s="70"/>
      <c r="Z287" s="70"/>
      <c r="AA287" s="70"/>
    </row>
    <row r="288" spans="25:27" ht="15">
      <c r="Y288" s="70"/>
      <c r="Z288" s="70"/>
      <c r="AA288" s="70"/>
    </row>
    <row r="289" spans="25:27" ht="15">
      <c r="Y289" s="70"/>
      <c r="Z289" s="70"/>
      <c r="AA289" s="70"/>
    </row>
    <row r="290" spans="25:27" ht="15">
      <c r="Y290" s="70"/>
      <c r="Z290" s="70"/>
      <c r="AA290" s="70"/>
    </row>
    <row r="291" spans="25:27" ht="15">
      <c r="Y291" s="70"/>
      <c r="Z291" s="70"/>
      <c r="AA291" s="70"/>
    </row>
    <row r="292" spans="25:27" ht="15">
      <c r="Y292" s="70"/>
      <c r="Z292" s="70"/>
      <c r="AA292" s="70"/>
    </row>
    <row r="293" spans="25:27" ht="15">
      <c r="Y293" s="70"/>
      <c r="Z293" s="70"/>
      <c r="AA293" s="70"/>
    </row>
    <row r="294" spans="25:27" ht="15">
      <c r="Y294" s="70"/>
      <c r="Z294" s="70"/>
      <c r="AA294" s="70"/>
    </row>
    <row r="295" spans="25:27" ht="15">
      <c r="Y295" s="70"/>
      <c r="Z295" s="70"/>
      <c r="AA295" s="70"/>
    </row>
    <row r="296" spans="25:27" ht="15">
      <c r="Y296" s="70"/>
      <c r="Z296" s="70"/>
      <c r="AA296" s="70"/>
    </row>
    <row r="297" spans="25:27" ht="15">
      <c r="Y297" s="70"/>
      <c r="Z297" s="70"/>
      <c r="AA297" s="70"/>
    </row>
    <row r="298" spans="25:27" ht="15">
      <c r="Y298" s="70"/>
      <c r="Z298" s="70"/>
      <c r="AA298" s="70"/>
    </row>
    <row r="299" spans="25:27" ht="15">
      <c r="Y299" s="70"/>
      <c r="Z299" s="70"/>
      <c r="AA299" s="70"/>
    </row>
    <row r="300" spans="25:27" ht="15">
      <c r="Y300" s="70"/>
      <c r="Z300" s="70"/>
      <c r="AA300" s="70"/>
    </row>
    <row r="301" spans="25:27" ht="15">
      <c r="Y301" s="70"/>
      <c r="Z301" s="70"/>
      <c r="AA301" s="70"/>
    </row>
    <row r="302" spans="25:27" ht="15">
      <c r="Y302" s="70"/>
      <c r="Z302" s="70"/>
      <c r="AA302" s="70"/>
    </row>
    <row r="303" spans="25:27" ht="15">
      <c r="Y303" s="70"/>
      <c r="Z303" s="70"/>
      <c r="AA303" s="70"/>
    </row>
    <row r="304" spans="25:27" ht="15">
      <c r="Y304" s="70"/>
      <c r="Z304" s="70"/>
      <c r="AA304" s="70"/>
    </row>
    <row r="305" spans="25:27" ht="15">
      <c r="Y305" s="70"/>
      <c r="Z305" s="70"/>
      <c r="AA305" s="70"/>
    </row>
    <row r="306" spans="25:27" ht="15">
      <c r="Y306" s="70"/>
      <c r="Z306" s="70"/>
      <c r="AA306" s="70"/>
    </row>
    <row r="307" spans="25:27" ht="15">
      <c r="Y307" s="70"/>
      <c r="Z307" s="70"/>
      <c r="AA307" s="70"/>
    </row>
    <row r="308" spans="25:27" ht="15">
      <c r="Y308" s="70"/>
      <c r="Z308" s="70"/>
      <c r="AA308" s="70"/>
    </row>
    <row r="309" spans="25:27" ht="15">
      <c r="Y309" s="70"/>
      <c r="Z309" s="70"/>
      <c r="AA309" s="70"/>
    </row>
    <row r="310" spans="25:27" ht="15">
      <c r="Y310" s="70"/>
      <c r="Z310" s="70"/>
      <c r="AA310" s="70"/>
    </row>
    <row r="311" spans="25:27" ht="15">
      <c r="Y311" s="70"/>
      <c r="Z311" s="70"/>
      <c r="AA311" s="70"/>
    </row>
    <row r="312" spans="25:27" ht="15">
      <c r="Y312" s="70"/>
      <c r="Z312" s="70"/>
      <c r="AA312" s="70"/>
    </row>
    <row r="313" spans="25:27" ht="15">
      <c r="Y313" s="70"/>
      <c r="Z313" s="70"/>
      <c r="AA313" s="70"/>
    </row>
  </sheetData>
  <sheetProtection/>
  <mergeCells count="10">
    <mergeCell ref="D3:E3"/>
    <mergeCell ref="F3:G3"/>
    <mergeCell ref="Y3:Z3"/>
    <mergeCell ref="H3:I3"/>
    <mergeCell ref="L3:M3"/>
    <mergeCell ref="N3:O3"/>
    <mergeCell ref="P3:Q3"/>
    <mergeCell ref="R3:S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2"/>
  <sheetViews>
    <sheetView zoomScale="60" zoomScaleNormal="60" zoomScalePageLayoutView="0" workbookViewId="0" topLeftCell="A1">
      <selection activeCell="A4" sqref="A4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6.7109375" style="0" customWidth="1"/>
    <col min="4" max="9" width="8.7109375" style="0" customWidth="1"/>
    <col min="10" max="21" width="8.7109375" style="69" customWidth="1"/>
    <col min="22" max="22" width="19.7109375" style="310" bestFit="1" customWidth="1"/>
    <col min="23" max="23" width="8.7109375" style="0" customWidth="1"/>
    <col min="24" max="24" width="11.57421875" style="0" bestFit="1" customWidth="1"/>
  </cols>
  <sheetData>
    <row r="1" spans="1:24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3"/>
      <c r="X1" s="3"/>
    </row>
    <row r="2" spans="1:24" ht="18">
      <c r="A2" s="1" t="s">
        <v>20</v>
      </c>
      <c r="B2" s="5"/>
      <c r="C2" s="5"/>
      <c r="D2" s="1"/>
      <c r="E2" s="1"/>
      <c r="F2" s="1"/>
      <c r="G2" s="1"/>
      <c r="H2" s="1"/>
      <c r="I2" s="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1"/>
    </row>
    <row r="4" spans="2:24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3" t="s">
        <v>253</v>
      </c>
      <c r="M4" s="594"/>
      <c r="N4" s="595" t="s">
        <v>265</v>
      </c>
      <c r="O4" s="596"/>
      <c r="P4" s="597" t="s">
        <v>286</v>
      </c>
      <c r="Q4" s="598"/>
      <c r="R4" s="599" t="s">
        <v>298</v>
      </c>
      <c r="S4" s="600"/>
      <c r="T4" s="601" t="s">
        <v>302</v>
      </c>
      <c r="U4" s="602"/>
      <c r="V4" s="133" t="s">
        <v>124</v>
      </c>
      <c r="W4" s="605" t="s">
        <v>22</v>
      </c>
      <c r="X4" s="604"/>
    </row>
    <row r="5" spans="1:24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41377</v>
      </c>
      <c r="I5" s="10">
        <v>41378</v>
      </c>
      <c r="J5" s="10">
        <v>41391</v>
      </c>
      <c r="K5" s="10">
        <v>41392</v>
      </c>
      <c r="L5" s="10">
        <v>41454</v>
      </c>
      <c r="M5" s="10">
        <v>41455</v>
      </c>
      <c r="N5" s="10">
        <v>41524</v>
      </c>
      <c r="O5" s="10">
        <v>41525</v>
      </c>
      <c r="P5" s="10">
        <v>41566</v>
      </c>
      <c r="Q5" s="10">
        <v>41567</v>
      </c>
      <c r="R5" s="10">
        <v>41587</v>
      </c>
      <c r="S5" s="10">
        <v>41588</v>
      </c>
      <c r="T5" s="10">
        <v>41622</v>
      </c>
      <c r="U5" s="10">
        <v>41623</v>
      </c>
      <c r="V5" s="135"/>
      <c r="W5" s="89" t="s">
        <v>5</v>
      </c>
      <c r="X5" s="163" t="s">
        <v>6</v>
      </c>
    </row>
    <row r="6" spans="1:24" s="39" customFormat="1" ht="15">
      <c r="A6" s="35"/>
      <c r="B6" s="34"/>
      <c r="C6" s="36"/>
      <c r="D6" s="146"/>
      <c r="E6" s="212"/>
      <c r="F6" s="146"/>
      <c r="G6" s="146"/>
      <c r="H6" s="206"/>
      <c r="I6" s="246"/>
      <c r="J6" s="206"/>
      <c r="K6" s="206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89"/>
      <c r="X6" s="163"/>
    </row>
    <row r="7" spans="1:24" ht="15.75">
      <c r="A7" s="114">
        <v>1</v>
      </c>
      <c r="B7" s="187" t="s">
        <v>138</v>
      </c>
      <c r="C7" s="47" t="s">
        <v>46</v>
      </c>
      <c r="D7" s="206">
        <v>5</v>
      </c>
      <c r="E7" s="206">
        <v>5</v>
      </c>
      <c r="F7" s="146"/>
      <c r="G7" s="146"/>
      <c r="H7" s="206">
        <v>5</v>
      </c>
      <c r="I7" s="246">
        <v>5</v>
      </c>
      <c r="J7" s="206">
        <v>10</v>
      </c>
      <c r="K7" s="206">
        <v>10</v>
      </c>
      <c r="L7" s="213">
        <v>5</v>
      </c>
      <c r="M7" s="213">
        <v>5</v>
      </c>
      <c r="N7" s="213"/>
      <c r="O7" s="213"/>
      <c r="P7" s="420"/>
      <c r="Q7" s="420"/>
      <c r="R7" s="420"/>
      <c r="S7" s="213"/>
      <c r="T7" s="213"/>
      <c r="U7" s="213"/>
      <c r="V7" s="213">
        <v>25</v>
      </c>
      <c r="W7" s="279">
        <f>SUM(D7:V7)</f>
        <v>75</v>
      </c>
      <c r="X7" s="279">
        <f>SUM(D7:V7)</f>
        <v>75</v>
      </c>
    </row>
    <row r="8" spans="1:24" ht="15">
      <c r="A8" s="12"/>
      <c r="B8" s="22"/>
      <c r="C8" s="13"/>
      <c r="D8" s="242"/>
      <c r="E8" s="242"/>
      <c r="F8" s="203"/>
      <c r="G8" s="203"/>
      <c r="H8" s="242"/>
      <c r="I8" s="276"/>
      <c r="J8" s="242"/>
      <c r="K8" s="242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93"/>
      <c r="X8" s="18"/>
    </row>
    <row r="9" spans="1:24" ht="15.75">
      <c r="A9" s="59"/>
      <c r="B9" s="52"/>
      <c r="C9" s="17"/>
      <c r="D9" s="242"/>
      <c r="E9" s="242"/>
      <c r="F9" s="203"/>
      <c r="G9" s="203"/>
      <c r="H9" s="242"/>
      <c r="I9" s="276"/>
      <c r="J9" s="242"/>
      <c r="K9" s="242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91"/>
      <c r="X9" s="12"/>
    </row>
    <row r="11" spans="1:23" s="158" customFormat="1" ht="15.75">
      <c r="A11" s="186"/>
      <c r="B11" s="156" t="s">
        <v>140</v>
      </c>
      <c r="J11" s="110"/>
      <c r="K11" s="110"/>
      <c r="L11" s="110"/>
      <c r="M11" s="69"/>
      <c r="N11" s="69"/>
      <c r="O11" s="69"/>
      <c r="P11" s="69"/>
      <c r="Q11" s="69"/>
      <c r="R11" s="69"/>
      <c r="S11" s="69"/>
      <c r="T11" s="69"/>
      <c r="U11" s="69"/>
      <c r="V11" s="310"/>
      <c r="W11" s="69"/>
    </row>
    <row r="12" spans="2:23" s="158" customFormat="1" ht="15.75">
      <c r="B12" s="156" t="s">
        <v>132</v>
      </c>
      <c r="C12" s="116"/>
      <c r="J12" s="110"/>
      <c r="K12" s="110"/>
      <c r="L12" s="110"/>
      <c r="M12" s="69"/>
      <c r="N12" s="69"/>
      <c r="O12" s="69"/>
      <c r="P12" s="69"/>
      <c r="Q12" s="69"/>
      <c r="R12" s="69"/>
      <c r="S12" s="69"/>
      <c r="T12" s="69"/>
      <c r="U12" s="69"/>
      <c r="V12" s="310"/>
      <c r="W12" s="69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7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8.7109375" style="0" customWidth="1"/>
    <col min="2" max="2" width="45.7109375" style="0" customWidth="1"/>
    <col min="3" max="3" width="16.7109375" style="0" customWidth="1"/>
    <col min="4" max="9" width="8.7109375" style="0" customWidth="1"/>
    <col min="10" max="21" width="8.7109375" style="69" customWidth="1"/>
    <col min="22" max="23" width="8.7109375" style="310" customWidth="1"/>
    <col min="24" max="24" width="8.7109375" style="0" customWidth="1"/>
    <col min="25" max="25" width="11.57421875" style="0" bestFit="1" customWidth="1"/>
  </cols>
  <sheetData>
    <row r="1" spans="1:25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3"/>
      <c r="Y1" s="3"/>
    </row>
    <row r="2" spans="1:25" ht="18">
      <c r="A2" s="1" t="s">
        <v>72</v>
      </c>
      <c r="B2" s="5"/>
      <c r="C2" s="5"/>
      <c r="D2" s="1"/>
      <c r="E2" s="1"/>
      <c r="F2" s="1"/>
      <c r="G2" s="1"/>
      <c r="H2" s="1"/>
      <c r="I2" s="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"/>
      <c r="Y2" s="1"/>
    </row>
    <row r="3" spans="1:25" ht="18">
      <c r="A3" s="1"/>
      <c r="B3" s="5"/>
      <c r="C3" s="5"/>
      <c r="D3" s="1"/>
      <c r="E3" s="1"/>
      <c r="F3" s="1"/>
      <c r="G3" s="1"/>
      <c r="H3" s="1"/>
      <c r="I3" s="1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1"/>
      <c r="Y3" s="1"/>
    </row>
    <row r="4" spans="2:25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605" t="s">
        <v>22</v>
      </c>
      <c r="Y4" s="604"/>
    </row>
    <row r="5" spans="1:25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>
        <v>41552</v>
      </c>
      <c r="K5" s="10">
        <v>41553</v>
      </c>
      <c r="L5" s="10">
        <v>41398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89" t="s">
        <v>5</v>
      </c>
      <c r="Y5" s="78" t="s">
        <v>6</v>
      </c>
    </row>
    <row r="6" spans="1:25" s="39" customFormat="1" ht="15.75">
      <c r="A6" s="36">
        <v>1</v>
      </c>
      <c r="B6" s="79" t="s">
        <v>83</v>
      </c>
      <c r="C6" s="13" t="s">
        <v>62</v>
      </c>
      <c r="D6" s="201">
        <v>9</v>
      </c>
      <c r="E6" s="209"/>
      <c r="F6" s="188">
        <v>2</v>
      </c>
      <c r="G6" s="188">
        <v>7</v>
      </c>
      <c r="H6" s="188">
        <v>3</v>
      </c>
      <c r="I6" s="205">
        <v>3</v>
      </c>
      <c r="J6" s="188"/>
      <c r="K6" s="188"/>
      <c r="L6" s="208">
        <v>5</v>
      </c>
      <c r="M6" s="208">
        <v>8</v>
      </c>
      <c r="N6" s="414"/>
      <c r="O6" s="414"/>
      <c r="P6" s="208">
        <v>6</v>
      </c>
      <c r="Q6" s="414"/>
      <c r="R6" s="208">
        <v>2</v>
      </c>
      <c r="S6" s="208">
        <v>9</v>
      </c>
      <c r="T6" s="208"/>
      <c r="U6" s="208"/>
      <c r="V6" s="208">
        <v>22</v>
      </c>
      <c r="W6" s="208"/>
      <c r="X6" s="544">
        <f aca="true" t="shared" si="0" ref="X6:X27">SUM(D6:W6)</f>
        <v>76</v>
      </c>
      <c r="Y6" s="512">
        <f aca="true" t="shared" si="1" ref="Y6:Y27">SUM(D6:W6)</f>
        <v>76</v>
      </c>
    </row>
    <row r="7" spans="1:25" s="39" customFormat="1" ht="15.75">
      <c r="A7" s="59">
        <v>2</v>
      </c>
      <c r="B7" s="73" t="s">
        <v>103</v>
      </c>
      <c r="C7" s="17" t="s">
        <v>46</v>
      </c>
      <c r="D7" s="201"/>
      <c r="E7" s="209"/>
      <c r="F7" s="188"/>
      <c r="G7" s="412"/>
      <c r="H7" s="412"/>
      <c r="I7" s="413"/>
      <c r="J7" s="188">
        <v>6</v>
      </c>
      <c r="K7" s="188">
        <v>2</v>
      </c>
      <c r="L7" s="208">
        <v>3</v>
      </c>
      <c r="M7" s="208">
        <v>3</v>
      </c>
      <c r="N7" s="208">
        <v>8</v>
      </c>
      <c r="O7" s="208">
        <v>6</v>
      </c>
      <c r="P7" s="208">
        <v>1</v>
      </c>
      <c r="Q7" s="208">
        <v>5</v>
      </c>
      <c r="R7" s="208">
        <v>3</v>
      </c>
      <c r="S7" s="208">
        <v>6</v>
      </c>
      <c r="T7" s="208">
        <v>6</v>
      </c>
      <c r="U7" s="208">
        <v>7</v>
      </c>
      <c r="V7" s="208">
        <v>8</v>
      </c>
      <c r="W7" s="208">
        <v>8</v>
      </c>
      <c r="X7" s="544">
        <f t="shared" si="0"/>
        <v>72</v>
      </c>
      <c r="Y7" s="512">
        <f t="shared" si="1"/>
        <v>72</v>
      </c>
    </row>
    <row r="8" spans="1:25" s="39" customFormat="1" ht="15.75">
      <c r="A8" s="59">
        <f aca="true" t="shared" si="2" ref="A8:A27">(1+A7)</f>
        <v>3</v>
      </c>
      <c r="B8" s="62" t="s">
        <v>66</v>
      </c>
      <c r="C8" s="17" t="s">
        <v>45</v>
      </c>
      <c r="D8" s="188"/>
      <c r="E8" s="205"/>
      <c r="F8" s="188"/>
      <c r="G8" s="188"/>
      <c r="H8" s="188"/>
      <c r="I8" s="413"/>
      <c r="J8" s="188"/>
      <c r="K8" s="188"/>
      <c r="L8" s="208">
        <v>5</v>
      </c>
      <c r="M8" s="208">
        <v>6</v>
      </c>
      <c r="N8" s="208">
        <v>1</v>
      </c>
      <c r="O8" s="208">
        <v>4</v>
      </c>
      <c r="P8" s="414"/>
      <c r="Q8" s="545"/>
      <c r="R8" s="208">
        <v>11</v>
      </c>
      <c r="S8" s="208">
        <v>1</v>
      </c>
      <c r="T8" s="208">
        <v>1</v>
      </c>
      <c r="U8" s="208">
        <v>4</v>
      </c>
      <c r="V8" s="208">
        <v>16</v>
      </c>
      <c r="W8" s="208">
        <v>18</v>
      </c>
      <c r="X8" s="544">
        <f t="shared" si="0"/>
        <v>67</v>
      </c>
      <c r="Y8" s="512">
        <f t="shared" si="1"/>
        <v>67</v>
      </c>
    </row>
    <row r="9" spans="1:25" s="39" customFormat="1" ht="15.75">
      <c r="A9" s="59">
        <f t="shared" si="2"/>
        <v>4</v>
      </c>
      <c r="B9" s="62" t="s">
        <v>67</v>
      </c>
      <c r="C9" s="16" t="s">
        <v>45</v>
      </c>
      <c r="D9" s="188"/>
      <c r="E9" s="205"/>
      <c r="F9" s="229"/>
      <c r="G9" s="229"/>
      <c r="H9" s="229"/>
      <c r="I9" s="230"/>
      <c r="J9" s="188">
        <v>16.66</v>
      </c>
      <c r="K9" s="188">
        <v>14.66</v>
      </c>
      <c r="L9" s="214">
        <v>3</v>
      </c>
      <c r="M9" s="214">
        <v>1</v>
      </c>
      <c r="N9" s="214"/>
      <c r="O9" s="415"/>
      <c r="P9" s="415"/>
      <c r="Q9" s="415"/>
      <c r="R9" s="214">
        <v>8</v>
      </c>
      <c r="S9" s="214">
        <v>4</v>
      </c>
      <c r="T9" s="214">
        <v>2</v>
      </c>
      <c r="U9" s="214"/>
      <c r="V9" s="214">
        <v>4</v>
      </c>
      <c r="W9" s="214">
        <v>2</v>
      </c>
      <c r="X9" s="544">
        <f t="shared" si="0"/>
        <v>55.32</v>
      </c>
      <c r="Y9" s="512">
        <f t="shared" si="1"/>
        <v>55.32</v>
      </c>
    </row>
    <row r="10" spans="1:25" s="39" customFormat="1" ht="15.75">
      <c r="A10" s="59">
        <f t="shared" si="2"/>
        <v>5</v>
      </c>
      <c r="B10" s="149" t="s">
        <v>88</v>
      </c>
      <c r="C10" s="16" t="s">
        <v>45</v>
      </c>
      <c r="D10" s="546"/>
      <c r="E10" s="547"/>
      <c r="F10" s="262"/>
      <c r="G10" s="262"/>
      <c r="H10" s="262"/>
      <c r="I10" s="343"/>
      <c r="J10" s="262"/>
      <c r="K10" s="262"/>
      <c r="L10" s="214">
        <v>1</v>
      </c>
      <c r="M10" s="214">
        <v>11</v>
      </c>
      <c r="N10" s="214">
        <v>5</v>
      </c>
      <c r="O10" s="214">
        <v>9</v>
      </c>
      <c r="P10" s="265"/>
      <c r="Q10" s="419"/>
      <c r="R10" s="419"/>
      <c r="S10" s="419"/>
      <c r="T10" s="429"/>
      <c r="U10" s="214">
        <v>1</v>
      </c>
      <c r="V10" s="214">
        <v>12</v>
      </c>
      <c r="W10" s="214">
        <v>12</v>
      </c>
      <c r="X10" s="544">
        <f t="shared" si="0"/>
        <v>51</v>
      </c>
      <c r="Y10" s="512">
        <f t="shared" si="1"/>
        <v>51</v>
      </c>
    </row>
    <row r="11" spans="1:25" s="39" customFormat="1" ht="15.75">
      <c r="A11" s="59">
        <f t="shared" si="2"/>
        <v>6</v>
      </c>
      <c r="B11" s="165" t="s">
        <v>276</v>
      </c>
      <c r="C11" s="17" t="s">
        <v>46</v>
      </c>
      <c r="D11" s="201"/>
      <c r="E11" s="209"/>
      <c r="F11" s="188"/>
      <c r="G11" s="188"/>
      <c r="H11" s="188"/>
      <c r="I11" s="205"/>
      <c r="J11" s="188">
        <v>16.66</v>
      </c>
      <c r="K11" s="188">
        <v>14.66</v>
      </c>
      <c r="L11" s="208"/>
      <c r="M11" s="208"/>
      <c r="N11" s="208"/>
      <c r="O11" s="208"/>
      <c r="P11" s="208"/>
      <c r="Q11" s="414"/>
      <c r="R11" s="414"/>
      <c r="S11" s="414"/>
      <c r="T11" s="138"/>
      <c r="U11" s="208"/>
      <c r="V11" s="208"/>
      <c r="W11" s="208"/>
      <c r="X11" s="544">
        <f t="shared" si="0"/>
        <v>31.32</v>
      </c>
      <c r="Y11" s="512">
        <f t="shared" si="1"/>
        <v>31.32</v>
      </c>
    </row>
    <row r="12" spans="1:25" s="39" customFormat="1" ht="15.75">
      <c r="A12" s="59">
        <f t="shared" si="2"/>
        <v>7</v>
      </c>
      <c r="B12" s="81" t="s">
        <v>113</v>
      </c>
      <c r="C12" s="16" t="s">
        <v>114</v>
      </c>
      <c r="D12" s="188"/>
      <c r="E12" s="205"/>
      <c r="F12" s="188"/>
      <c r="G12" s="188"/>
      <c r="H12" s="188"/>
      <c r="I12" s="205"/>
      <c r="J12" s="188">
        <v>8</v>
      </c>
      <c r="K12" s="188">
        <v>14.66</v>
      </c>
      <c r="L12" s="208"/>
      <c r="M12" s="208"/>
      <c r="N12" s="208"/>
      <c r="O12" s="208"/>
      <c r="P12" s="214"/>
      <c r="Q12" s="414"/>
      <c r="R12" s="414"/>
      <c r="S12" s="414"/>
      <c r="T12" s="138"/>
      <c r="U12" s="208"/>
      <c r="V12" s="208">
        <v>6</v>
      </c>
      <c r="W12" s="208"/>
      <c r="X12" s="544">
        <f t="shared" si="0"/>
        <v>28.66</v>
      </c>
      <c r="Y12" s="512">
        <f t="shared" si="1"/>
        <v>28.66</v>
      </c>
    </row>
    <row r="13" spans="1:25" s="39" customFormat="1" ht="15.75">
      <c r="A13" s="59">
        <f t="shared" si="2"/>
        <v>8</v>
      </c>
      <c r="B13" s="241" t="s">
        <v>91</v>
      </c>
      <c r="C13" s="17" t="s">
        <v>45</v>
      </c>
      <c r="D13" s="188">
        <v>6</v>
      </c>
      <c r="E13" s="205"/>
      <c r="F13" s="188">
        <v>9</v>
      </c>
      <c r="G13" s="188"/>
      <c r="H13" s="188">
        <v>2</v>
      </c>
      <c r="I13" s="205">
        <v>1</v>
      </c>
      <c r="J13" s="188"/>
      <c r="K13" s="188"/>
      <c r="L13" s="208">
        <v>2</v>
      </c>
      <c r="M13" s="208">
        <v>4</v>
      </c>
      <c r="N13" s="208"/>
      <c r="O13" s="208"/>
      <c r="P13" s="208"/>
      <c r="Q13" s="414"/>
      <c r="R13" s="414"/>
      <c r="S13" s="414"/>
      <c r="T13" s="138"/>
      <c r="U13" s="208"/>
      <c r="V13" s="208"/>
      <c r="W13" s="208"/>
      <c r="X13" s="544">
        <f t="shared" si="0"/>
        <v>24</v>
      </c>
      <c r="Y13" s="512">
        <f t="shared" si="1"/>
        <v>24</v>
      </c>
    </row>
    <row r="14" spans="1:25" s="39" customFormat="1" ht="15.75">
      <c r="A14" s="59">
        <f t="shared" si="2"/>
        <v>9</v>
      </c>
      <c r="B14" s="378" t="s">
        <v>277</v>
      </c>
      <c r="C14" s="472" t="s">
        <v>45</v>
      </c>
      <c r="D14" s="188"/>
      <c r="E14" s="205"/>
      <c r="F14" s="188"/>
      <c r="G14" s="188"/>
      <c r="H14" s="188"/>
      <c r="I14" s="205"/>
      <c r="J14" s="188">
        <v>16.66</v>
      </c>
      <c r="K14" s="188">
        <v>6</v>
      </c>
      <c r="L14" s="208"/>
      <c r="M14" s="208"/>
      <c r="N14" s="208"/>
      <c r="O14" s="208"/>
      <c r="P14" s="214"/>
      <c r="Q14" s="414"/>
      <c r="R14" s="414"/>
      <c r="S14" s="414"/>
      <c r="T14" s="138"/>
      <c r="U14" s="208"/>
      <c r="V14" s="208"/>
      <c r="W14" s="208"/>
      <c r="X14" s="544">
        <f t="shared" si="0"/>
        <v>22.66</v>
      </c>
      <c r="Y14" s="512">
        <f t="shared" si="1"/>
        <v>22.66</v>
      </c>
    </row>
    <row r="15" spans="1:25" s="39" customFormat="1" ht="15.75">
      <c r="A15" s="59">
        <f t="shared" si="2"/>
        <v>10</v>
      </c>
      <c r="B15" s="61" t="s">
        <v>64</v>
      </c>
      <c r="C15" s="17" t="s">
        <v>46</v>
      </c>
      <c r="D15" s="188"/>
      <c r="E15" s="205"/>
      <c r="F15" s="188"/>
      <c r="G15" s="188"/>
      <c r="H15" s="188">
        <v>10</v>
      </c>
      <c r="I15" s="205">
        <v>8</v>
      </c>
      <c r="J15" s="188"/>
      <c r="K15" s="188"/>
      <c r="L15" s="208"/>
      <c r="M15" s="208"/>
      <c r="N15" s="208"/>
      <c r="O15" s="208"/>
      <c r="P15" s="208"/>
      <c r="Q15" s="414"/>
      <c r="R15" s="414"/>
      <c r="S15" s="414"/>
      <c r="T15" s="138"/>
      <c r="U15" s="208"/>
      <c r="V15" s="208"/>
      <c r="W15" s="208"/>
      <c r="X15" s="544">
        <f t="shared" si="0"/>
        <v>18</v>
      </c>
      <c r="Y15" s="512">
        <f t="shared" si="1"/>
        <v>18</v>
      </c>
    </row>
    <row r="16" spans="1:25" s="39" customFormat="1" ht="15.75">
      <c r="A16" s="59">
        <f t="shared" si="2"/>
        <v>11</v>
      </c>
      <c r="B16" s="378" t="s">
        <v>288</v>
      </c>
      <c r="C16" s="258" t="s">
        <v>127</v>
      </c>
      <c r="D16" s="548"/>
      <c r="E16" s="549"/>
      <c r="F16" s="548"/>
      <c r="G16" s="548"/>
      <c r="H16" s="548"/>
      <c r="I16" s="549"/>
      <c r="J16" s="548"/>
      <c r="K16" s="548"/>
      <c r="L16" s="550"/>
      <c r="M16" s="550"/>
      <c r="N16" s="550"/>
      <c r="O16" s="551"/>
      <c r="P16" s="552"/>
      <c r="Q16" s="551"/>
      <c r="R16" s="553">
        <v>6</v>
      </c>
      <c r="S16" s="553">
        <v>2</v>
      </c>
      <c r="T16" s="550">
        <v>4</v>
      </c>
      <c r="U16" s="550"/>
      <c r="V16" s="550">
        <v>2</v>
      </c>
      <c r="W16" s="550">
        <v>4</v>
      </c>
      <c r="X16" s="544">
        <f t="shared" si="0"/>
        <v>18</v>
      </c>
      <c r="Y16" s="512">
        <f t="shared" si="1"/>
        <v>18</v>
      </c>
    </row>
    <row r="17" spans="1:25" s="39" customFormat="1" ht="15.75">
      <c r="A17" s="59">
        <f t="shared" si="2"/>
        <v>12</v>
      </c>
      <c r="B17" s="183" t="s">
        <v>128</v>
      </c>
      <c r="C17" s="16" t="s">
        <v>114</v>
      </c>
      <c r="D17" s="546"/>
      <c r="E17" s="547"/>
      <c r="F17" s="188">
        <v>12</v>
      </c>
      <c r="G17" s="188">
        <v>5</v>
      </c>
      <c r="H17" s="546"/>
      <c r="I17" s="547"/>
      <c r="J17" s="546"/>
      <c r="K17" s="546"/>
      <c r="L17" s="554"/>
      <c r="M17" s="554"/>
      <c r="N17" s="555"/>
      <c r="O17" s="554"/>
      <c r="P17" s="556"/>
      <c r="Q17" s="557"/>
      <c r="R17" s="414"/>
      <c r="S17" s="414"/>
      <c r="T17" s="138"/>
      <c r="U17" s="208"/>
      <c r="V17" s="208"/>
      <c r="W17" s="208"/>
      <c r="X17" s="544">
        <f t="shared" si="0"/>
        <v>17</v>
      </c>
      <c r="Y17" s="512">
        <f t="shared" si="1"/>
        <v>17</v>
      </c>
    </row>
    <row r="18" spans="1:25" s="39" customFormat="1" ht="15.75">
      <c r="A18" s="59">
        <f t="shared" si="2"/>
        <v>13</v>
      </c>
      <c r="B18" s="241" t="s">
        <v>159</v>
      </c>
      <c r="C18" s="258" t="s">
        <v>127</v>
      </c>
      <c r="D18" s="188">
        <v>2</v>
      </c>
      <c r="E18" s="205">
        <v>6</v>
      </c>
      <c r="F18" s="188">
        <v>7</v>
      </c>
      <c r="G18" s="188">
        <v>1</v>
      </c>
      <c r="H18" s="188"/>
      <c r="I18" s="205"/>
      <c r="J18" s="188"/>
      <c r="K18" s="188"/>
      <c r="L18" s="208"/>
      <c r="M18" s="208"/>
      <c r="N18" s="208"/>
      <c r="O18" s="208"/>
      <c r="P18" s="208"/>
      <c r="Q18" s="545"/>
      <c r="R18" s="414"/>
      <c r="S18" s="414"/>
      <c r="T18" s="138"/>
      <c r="U18" s="208"/>
      <c r="V18" s="208"/>
      <c r="W18" s="208"/>
      <c r="X18" s="544">
        <f t="shared" si="0"/>
        <v>16</v>
      </c>
      <c r="Y18" s="512">
        <f t="shared" si="1"/>
        <v>16</v>
      </c>
    </row>
    <row r="19" spans="1:25" s="39" customFormat="1" ht="15.75">
      <c r="A19" s="59">
        <f t="shared" si="2"/>
        <v>14</v>
      </c>
      <c r="B19" s="261" t="s">
        <v>108</v>
      </c>
      <c r="C19" s="17" t="s">
        <v>46</v>
      </c>
      <c r="D19" s="548"/>
      <c r="E19" s="549"/>
      <c r="F19" s="248">
        <v>5</v>
      </c>
      <c r="G19" s="248"/>
      <c r="H19" s="248"/>
      <c r="I19" s="501"/>
      <c r="J19" s="248"/>
      <c r="K19" s="248"/>
      <c r="L19" s="553">
        <v>10</v>
      </c>
      <c r="M19" s="553"/>
      <c r="N19" s="553"/>
      <c r="O19" s="553"/>
      <c r="P19" s="500"/>
      <c r="Q19" s="558"/>
      <c r="R19" s="552"/>
      <c r="S19" s="552"/>
      <c r="T19" s="559"/>
      <c r="U19" s="553"/>
      <c r="V19" s="553"/>
      <c r="W19" s="553"/>
      <c r="X19" s="544">
        <f t="shared" si="0"/>
        <v>15</v>
      </c>
      <c r="Y19" s="512">
        <f t="shared" si="1"/>
        <v>15</v>
      </c>
    </row>
    <row r="20" spans="1:25" s="196" customFormat="1" ht="15.75">
      <c r="A20" s="59">
        <f t="shared" si="2"/>
        <v>15</v>
      </c>
      <c r="B20" s="261" t="s">
        <v>198</v>
      </c>
      <c r="C20" s="393" t="s">
        <v>199</v>
      </c>
      <c r="D20" s="188"/>
      <c r="E20" s="205"/>
      <c r="F20" s="229">
        <v>3</v>
      </c>
      <c r="G20" s="229">
        <v>2</v>
      </c>
      <c r="H20" s="229">
        <v>7</v>
      </c>
      <c r="I20" s="230"/>
      <c r="J20" s="229"/>
      <c r="K20" s="229"/>
      <c r="L20" s="214"/>
      <c r="M20" s="214"/>
      <c r="N20" s="214"/>
      <c r="O20" s="214"/>
      <c r="P20" s="344"/>
      <c r="Q20" s="558"/>
      <c r="R20" s="415"/>
      <c r="S20" s="415"/>
      <c r="T20" s="430"/>
      <c r="U20" s="214"/>
      <c r="V20" s="214"/>
      <c r="W20" s="214"/>
      <c r="X20" s="544">
        <f t="shared" si="0"/>
        <v>12</v>
      </c>
      <c r="Y20" s="512">
        <f t="shared" si="1"/>
        <v>12</v>
      </c>
    </row>
    <row r="21" spans="1:25" s="39" customFormat="1" ht="15.75">
      <c r="A21" s="59">
        <f t="shared" si="2"/>
        <v>16</v>
      </c>
      <c r="B21" s="261" t="s">
        <v>200</v>
      </c>
      <c r="C21" s="16" t="s">
        <v>10</v>
      </c>
      <c r="D21" s="188"/>
      <c r="E21" s="205"/>
      <c r="F21" s="229"/>
      <c r="G21" s="229">
        <v>10</v>
      </c>
      <c r="H21" s="229"/>
      <c r="I21" s="230"/>
      <c r="J21" s="229"/>
      <c r="K21" s="229"/>
      <c r="L21" s="214"/>
      <c r="M21" s="214"/>
      <c r="N21" s="214"/>
      <c r="O21" s="214"/>
      <c r="P21" s="344"/>
      <c r="Q21" s="560"/>
      <c r="R21" s="415"/>
      <c r="S21" s="415"/>
      <c r="T21" s="415"/>
      <c r="U21" s="214"/>
      <c r="V21" s="214"/>
      <c r="W21" s="214"/>
      <c r="X21" s="544">
        <f t="shared" si="0"/>
        <v>10</v>
      </c>
      <c r="Y21" s="512">
        <f t="shared" si="1"/>
        <v>10</v>
      </c>
    </row>
    <row r="22" spans="1:25" s="39" customFormat="1" ht="15.75">
      <c r="A22" s="59">
        <f t="shared" si="2"/>
        <v>17</v>
      </c>
      <c r="B22" s="73" t="s">
        <v>80</v>
      </c>
      <c r="C22" s="17" t="s">
        <v>199</v>
      </c>
      <c r="D22" s="201"/>
      <c r="E22" s="209"/>
      <c r="F22" s="188"/>
      <c r="G22" s="188"/>
      <c r="H22" s="188"/>
      <c r="I22" s="205"/>
      <c r="J22" s="188"/>
      <c r="K22" s="188"/>
      <c r="L22" s="208"/>
      <c r="M22" s="208"/>
      <c r="N22" s="208"/>
      <c r="O22" s="208"/>
      <c r="P22" s="247"/>
      <c r="Q22" s="412"/>
      <c r="R22" s="414"/>
      <c r="S22" s="414"/>
      <c r="T22" s="208">
        <v>9</v>
      </c>
      <c r="U22" s="208"/>
      <c r="V22" s="208"/>
      <c r="W22" s="208"/>
      <c r="X22" s="544">
        <f t="shared" si="0"/>
        <v>9</v>
      </c>
      <c r="Y22" s="512">
        <f t="shared" si="1"/>
        <v>9</v>
      </c>
    </row>
    <row r="23" spans="1:25" s="39" customFormat="1" ht="15.75">
      <c r="A23" s="59">
        <f t="shared" si="2"/>
        <v>18</v>
      </c>
      <c r="B23" s="378" t="s">
        <v>278</v>
      </c>
      <c r="C23" s="17" t="s">
        <v>45</v>
      </c>
      <c r="D23" s="188"/>
      <c r="E23" s="205"/>
      <c r="F23" s="188"/>
      <c r="G23" s="188"/>
      <c r="H23" s="188"/>
      <c r="I23" s="205"/>
      <c r="J23" s="188">
        <v>4</v>
      </c>
      <c r="K23" s="188">
        <v>4</v>
      </c>
      <c r="L23" s="208"/>
      <c r="M23" s="208"/>
      <c r="N23" s="208"/>
      <c r="O23" s="208"/>
      <c r="P23" s="247"/>
      <c r="Q23" s="412"/>
      <c r="R23" s="414"/>
      <c r="S23" s="414"/>
      <c r="T23" s="208"/>
      <c r="U23" s="208"/>
      <c r="V23" s="208"/>
      <c r="W23" s="208"/>
      <c r="X23" s="544">
        <f t="shared" si="0"/>
        <v>8</v>
      </c>
      <c r="Y23" s="512">
        <f t="shared" si="1"/>
        <v>8</v>
      </c>
    </row>
    <row r="24" spans="1:25" s="39" customFormat="1" ht="15.75">
      <c r="A24" s="59">
        <f t="shared" si="2"/>
        <v>19</v>
      </c>
      <c r="B24" s="261" t="s">
        <v>133</v>
      </c>
      <c r="C24" s="16" t="s">
        <v>114</v>
      </c>
      <c r="D24" s="188"/>
      <c r="E24" s="205"/>
      <c r="F24" s="229">
        <v>4</v>
      </c>
      <c r="G24" s="229">
        <v>3</v>
      </c>
      <c r="H24" s="229"/>
      <c r="I24" s="230"/>
      <c r="J24" s="229"/>
      <c r="K24" s="229"/>
      <c r="L24" s="214"/>
      <c r="M24" s="214"/>
      <c r="N24" s="214"/>
      <c r="O24" s="214"/>
      <c r="P24" s="344"/>
      <c r="Q24" s="558"/>
      <c r="R24" s="415"/>
      <c r="S24" s="415"/>
      <c r="T24" s="214"/>
      <c r="U24" s="214"/>
      <c r="V24" s="214"/>
      <c r="W24" s="214"/>
      <c r="X24" s="544">
        <f t="shared" si="0"/>
        <v>7</v>
      </c>
      <c r="Y24" s="512">
        <f t="shared" si="1"/>
        <v>7</v>
      </c>
    </row>
    <row r="25" spans="1:25" s="39" customFormat="1" ht="15.75">
      <c r="A25" s="59">
        <f t="shared" si="2"/>
        <v>20</v>
      </c>
      <c r="B25" s="241" t="s">
        <v>97</v>
      </c>
      <c r="C25" s="258" t="s">
        <v>122</v>
      </c>
      <c r="D25" s="188">
        <v>4</v>
      </c>
      <c r="E25" s="205"/>
      <c r="F25" s="188"/>
      <c r="G25" s="188"/>
      <c r="H25" s="188"/>
      <c r="I25" s="205"/>
      <c r="J25" s="188"/>
      <c r="K25" s="188"/>
      <c r="L25" s="208"/>
      <c r="M25" s="208"/>
      <c r="N25" s="208"/>
      <c r="O25" s="208"/>
      <c r="P25" s="247"/>
      <c r="Q25" s="412"/>
      <c r="R25" s="414"/>
      <c r="S25" s="414"/>
      <c r="T25" s="208"/>
      <c r="U25" s="208"/>
      <c r="V25" s="208"/>
      <c r="W25" s="208"/>
      <c r="X25" s="544">
        <f t="shared" si="0"/>
        <v>4</v>
      </c>
      <c r="Y25" s="512">
        <f t="shared" si="1"/>
        <v>4</v>
      </c>
    </row>
    <row r="26" spans="1:25" s="39" customFormat="1" ht="15.75">
      <c r="A26" s="59">
        <f t="shared" si="2"/>
        <v>21</v>
      </c>
      <c r="B26" s="165" t="s">
        <v>93</v>
      </c>
      <c r="C26" s="16" t="s">
        <v>60</v>
      </c>
      <c r="D26" s="188">
        <v>1</v>
      </c>
      <c r="E26" s="205">
        <v>1</v>
      </c>
      <c r="F26" s="188"/>
      <c r="G26" s="188"/>
      <c r="H26" s="188">
        <v>1</v>
      </c>
      <c r="I26" s="205"/>
      <c r="J26" s="188"/>
      <c r="K26" s="188"/>
      <c r="L26" s="208"/>
      <c r="M26" s="208"/>
      <c r="N26" s="208"/>
      <c r="O26" s="208"/>
      <c r="P26" s="247"/>
      <c r="Q26" s="412"/>
      <c r="R26" s="414"/>
      <c r="S26" s="414"/>
      <c r="T26" s="208"/>
      <c r="U26" s="208"/>
      <c r="V26" s="208"/>
      <c r="W26" s="208"/>
      <c r="X26" s="544">
        <f t="shared" si="0"/>
        <v>3</v>
      </c>
      <c r="Y26" s="512">
        <f t="shared" si="1"/>
        <v>3</v>
      </c>
    </row>
    <row r="27" spans="1:25" ht="15.75">
      <c r="A27" s="59">
        <f t="shared" si="2"/>
        <v>22</v>
      </c>
      <c r="B27" s="81" t="s">
        <v>112</v>
      </c>
      <c r="C27" s="17" t="s">
        <v>46</v>
      </c>
      <c r="D27" s="188"/>
      <c r="E27" s="188"/>
      <c r="F27" s="188"/>
      <c r="G27" s="188"/>
      <c r="H27" s="188"/>
      <c r="I27" s="205"/>
      <c r="J27" s="188"/>
      <c r="K27" s="188"/>
      <c r="L27" s="208"/>
      <c r="M27" s="208"/>
      <c r="N27" s="208"/>
      <c r="O27" s="208"/>
      <c r="P27" s="247"/>
      <c r="Q27" s="412"/>
      <c r="R27" s="414"/>
      <c r="S27" s="414"/>
      <c r="T27" s="208"/>
      <c r="U27" s="208"/>
      <c r="V27" s="208"/>
      <c r="W27" s="208"/>
      <c r="X27" s="544">
        <f t="shared" si="0"/>
        <v>0</v>
      </c>
      <c r="Y27" s="512">
        <f t="shared" si="1"/>
        <v>0</v>
      </c>
    </row>
    <row r="28" spans="1:25" ht="15">
      <c r="A28" s="35"/>
      <c r="B28" s="34"/>
      <c r="C28" s="36"/>
      <c r="D28" s="506"/>
      <c r="E28" s="506"/>
      <c r="F28" s="506"/>
      <c r="G28" s="506"/>
      <c r="H28" s="506"/>
      <c r="I28" s="507"/>
      <c r="J28" s="506"/>
      <c r="K28" s="506"/>
      <c r="L28" s="511"/>
      <c r="M28" s="511"/>
      <c r="N28" s="511"/>
      <c r="O28" s="511"/>
      <c r="P28" s="505"/>
      <c r="Q28" s="506"/>
      <c r="R28" s="511"/>
      <c r="S28" s="511"/>
      <c r="T28" s="511"/>
      <c r="U28" s="511"/>
      <c r="V28" s="511"/>
      <c r="W28" s="511"/>
      <c r="X28" s="561"/>
      <c r="Y28" s="83"/>
    </row>
    <row r="29" spans="1:25" ht="15">
      <c r="A29" s="35"/>
      <c r="B29" s="34"/>
      <c r="C29" s="36"/>
      <c r="D29" s="37"/>
      <c r="E29" s="37"/>
      <c r="F29" s="37"/>
      <c r="G29" s="37"/>
      <c r="H29" s="37"/>
      <c r="I29" s="38"/>
      <c r="J29" s="37"/>
      <c r="K29" s="37"/>
      <c r="L29" s="136"/>
      <c r="M29" s="136"/>
      <c r="N29" s="136"/>
      <c r="O29" s="136"/>
      <c r="P29" s="319"/>
      <c r="Q29" s="37"/>
      <c r="R29" s="136"/>
      <c r="S29" s="136"/>
      <c r="T29" s="136"/>
      <c r="U29" s="136"/>
      <c r="V29" s="136"/>
      <c r="W29" s="136"/>
      <c r="X29" s="197"/>
      <c r="Y29" s="35"/>
    </row>
    <row r="30" spans="2:23" s="181" customFormat="1" ht="15">
      <c r="B30" s="180"/>
      <c r="C30" s="178"/>
      <c r="J30" s="69"/>
      <c r="K30" s="69"/>
      <c r="L30" s="69"/>
      <c r="M30" s="69"/>
      <c r="N30" s="179"/>
      <c r="O30" s="310"/>
      <c r="P30" s="169"/>
      <c r="Q30" s="310"/>
      <c r="R30" s="69"/>
      <c r="S30" s="69"/>
      <c r="T30" s="69"/>
      <c r="U30" s="69"/>
      <c r="V30" s="310"/>
      <c r="W30" s="310"/>
    </row>
    <row r="31" spans="1:24" s="164" customFormat="1" ht="15.75">
      <c r="A31" s="186"/>
      <c r="B31" s="156" t="s">
        <v>140</v>
      </c>
      <c r="J31" s="110"/>
      <c r="K31" s="110"/>
      <c r="L31" s="110"/>
      <c r="M31" s="69"/>
      <c r="N31" s="179"/>
      <c r="O31" s="475"/>
      <c r="P31" s="169"/>
      <c r="Q31" s="169"/>
      <c r="R31" s="69"/>
      <c r="S31" s="69"/>
      <c r="T31" s="69"/>
      <c r="U31" s="69"/>
      <c r="V31" s="310"/>
      <c r="W31" s="310"/>
      <c r="X31" s="69"/>
    </row>
    <row r="32" spans="2:24" s="164" customFormat="1" ht="15.75">
      <c r="B32" s="156" t="s">
        <v>132</v>
      </c>
      <c r="C32" s="116"/>
      <c r="J32" s="110"/>
      <c r="K32" s="110"/>
      <c r="L32" s="110"/>
      <c r="M32" s="69"/>
      <c r="N32" s="179"/>
      <c r="O32" s="475"/>
      <c r="P32" s="169"/>
      <c r="Q32" s="169"/>
      <c r="R32" s="69"/>
      <c r="S32" s="69"/>
      <c r="T32" s="69"/>
      <c r="U32" s="69"/>
      <c r="V32" s="310"/>
      <c r="W32" s="310"/>
      <c r="X32" s="69"/>
    </row>
    <row r="33" spans="14:17" ht="15">
      <c r="N33" s="182"/>
      <c r="O33" s="475"/>
      <c r="P33" s="169"/>
      <c r="Q33" s="169"/>
    </row>
    <row r="34" spans="14:17" ht="15">
      <c r="N34" s="182"/>
      <c r="O34" s="484"/>
      <c r="P34" s="169"/>
      <c r="Q34" s="169"/>
    </row>
    <row r="35" spans="14:17" ht="15">
      <c r="N35" s="179"/>
      <c r="O35" s="475"/>
      <c r="P35" s="169"/>
      <c r="Q35" s="169"/>
    </row>
    <row r="36" spans="16:17" ht="15">
      <c r="P36" s="475"/>
      <c r="Q36" s="169"/>
    </row>
    <row r="37" spans="16:17" ht="15">
      <c r="P37" s="484"/>
      <c r="Q37" s="169"/>
    </row>
  </sheetData>
  <sheetProtection/>
  <mergeCells count="10">
    <mergeCell ref="D4:E4"/>
    <mergeCell ref="F4:G4"/>
    <mergeCell ref="X4:Y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9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8.14062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19" width="8.7109375" style="189" customWidth="1"/>
    <col min="20" max="21" width="8.7109375" style="190" customWidth="1"/>
    <col min="22" max="23" width="8.7109375" style="397" customWidth="1"/>
    <col min="24" max="24" width="17.00390625" style="181" bestFit="1" customWidth="1"/>
    <col min="25" max="25" width="12.00390625" style="0" bestFit="1" customWidth="1"/>
    <col min="26" max="26" width="12.2812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21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133" t="s">
        <v>124</v>
      </c>
      <c r="Y4" s="603" t="s">
        <v>22</v>
      </c>
      <c r="Z4" s="604"/>
    </row>
    <row r="5" spans="1:26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>
        <v>41391</v>
      </c>
      <c r="K5" s="10">
        <v>41392</v>
      </c>
      <c r="L5" s="10">
        <v>41398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10"/>
      <c r="Y5" s="71" t="s">
        <v>5</v>
      </c>
      <c r="Z5" s="76" t="s">
        <v>6</v>
      </c>
    </row>
    <row r="6" spans="1:26" s="39" customFormat="1" ht="15.75">
      <c r="A6" s="129">
        <v>1</v>
      </c>
      <c r="B6" s="63" t="s">
        <v>53</v>
      </c>
      <c r="C6" s="16" t="s">
        <v>45</v>
      </c>
      <c r="D6" s="201">
        <v>4</v>
      </c>
      <c r="E6" s="209">
        <v>1</v>
      </c>
      <c r="F6" s="201">
        <v>7</v>
      </c>
      <c r="G6" s="201">
        <v>7</v>
      </c>
      <c r="H6" s="201">
        <v>3</v>
      </c>
      <c r="I6" s="201">
        <v>11</v>
      </c>
      <c r="J6" s="211">
        <v>16.6</v>
      </c>
      <c r="K6" s="211">
        <v>19</v>
      </c>
      <c r="L6" s="211">
        <v>9</v>
      </c>
      <c r="M6" s="211">
        <v>9</v>
      </c>
      <c r="N6" s="211">
        <v>7</v>
      </c>
      <c r="O6" s="211">
        <v>4</v>
      </c>
      <c r="P6" s="211"/>
      <c r="Q6" s="421"/>
      <c r="R6" s="421"/>
      <c r="S6" s="421"/>
      <c r="T6" s="211">
        <v>7</v>
      </c>
      <c r="U6" s="211">
        <v>4</v>
      </c>
      <c r="V6" s="211">
        <v>14</v>
      </c>
      <c r="W6" s="211">
        <v>14</v>
      </c>
      <c r="X6" s="211"/>
      <c r="Y6" s="513">
        <f aca="true" t="shared" si="0" ref="Y6:Y15">SUM(D6:X6)</f>
        <v>136.6</v>
      </c>
      <c r="Z6" s="514">
        <f aca="true" t="shared" si="1" ref="Z6:Z15">SUM(D6:X6)</f>
        <v>136.6</v>
      </c>
    </row>
    <row r="7" spans="1:26" s="39" customFormat="1" ht="15">
      <c r="A7" s="129">
        <v>2</v>
      </c>
      <c r="B7" s="361" t="s">
        <v>101</v>
      </c>
      <c r="C7" s="16" t="s">
        <v>45</v>
      </c>
      <c r="D7" s="201">
        <v>3</v>
      </c>
      <c r="E7" s="209">
        <v>7</v>
      </c>
      <c r="F7" s="201">
        <v>1</v>
      </c>
      <c r="G7" s="201">
        <v>1</v>
      </c>
      <c r="H7" s="201">
        <v>5</v>
      </c>
      <c r="I7" s="201">
        <v>3</v>
      </c>
      <c r="J7" s="211">
        <v>16.6</v>
      </c>
      <c r="K7" s="211">
        <v>8.6</v>
      </c>
      <c r="L7" s="421"/>
      <c r="M7" s="211">
        <v>2</v>
      </c>
      <c r="N7" s="211">
        <v>4</v>
      </c>
      <c r="O7" s="211">
        <v>7</v>
      </c>
      <c r="P7" s="421"/>
      <c r="Q7" s="421"/>
      <c r="R7" s="211">
        <v>6</v>
      </c>
      <c r="S7" s="211">
        <v>6</v>
      </c>
      <c r="T7" s="211">
        <v>1</v>
      </c>
      <c r="U7" s="211">
        <v>7</v>
      </c>
      <c r="V7" s="211">
        <v>8</v>
      </c>
      <c r="W7" s="211">
        <v>2</v>
      </c>
      <c r="X7" s="211"/>
      <c r="Y7" s="513">
        <f t="shared" si="0"/>
        <v>88.2</v>
      </c>
      <c r="Z7" s="514">
        <f t="shared" si="1"/>
        <v>88.2</v>
      </c>
    </row>
    <row r="8" spans="1:26" s="39" customFormat="1" ht="15.75">
      <c r="A8" s="128">
        <v>3</v>
      </c>
      <c r="B8" s="263" t="s">
        <v>68</v>
      </c>
      <c r="C8" s="17" t="s">
        <v>46</v>
      </c>
      <c r="D8" s="201"/>
      <c r="E8" s="209"/>
      <c r="F8" s="201"/>
      <c r="G8" s="201"/>
      <c r="H8" s="201">
        <v>10</v>
      </c>
      <c r="I8" s="201">
        <v>4</v>
      </c>
      <c r="J8" s="211">
        <v>8</v>
      </c>
      <c r="K8" s="211">
        <v>8.6</v>
      </c>
      <c r="L8" s="211"/>
      <c r="M8" s="211"/>
      <c r="N8" s="211">
        <v>1</v>
      </c>
      <c r="O8" s="211">
        <v>1</v>
      </c>
      <c r="P8" s="421"/>
      <c r="Q8" s="421"/>
      <c r="R8" s="421"/>
      <c r="S8" s="211"/>
      <c r="T8" s="211"/>
      <c r="U8" s="211"/>
      <c r="V8" s="211"/>
      <c r="W8" s="211"/>
      <c r="X8" s="211"/>
      <c r="Y8" s="513">
        <f t="shared" si="0"/>
        <v>32.6</v>
      </c>
      <c r="Z8" s="514">
        <f t="shared" si="1"/>
        <v>32.6</v>
      </c>
    </row>
    <row r="9" spans="1:26" s="39" customFormat="1" ht="15">
      <c r="A9" s="145">
        <v>4</v>
      </c>
      <c r="B9" s="361" t="s">
        <v>47</v>
      </c>
      <c r="C9" s="17" t="s">
        <v>46</v>
      </c>
      <c r="D9" s="201">
        <v>8</v>
      </c>
      <c r="E9" s="209">
        <v>4</v>
      </c>
      <c r="F9" s="201"/>
      <c r="G9" s="201"/>
      <c r="H9" s="201"/>
      <c r="I9" s="201">
        <v>6</v>
      </c>
      <c r="J9" s="211"/>
      <c r="K9" s="211"/>
      <c r="L9" s="211">
        <v>2</v>
      </c>
      <c r="M9" s="211">
        <v>4</v>
      </c>
      <c r="N9" s="211"/>
      <c r="O9" s="211"/>
      <c r="P9" s="421"/>
      <c r="Q9" s="421"/>
      <c r="R9" s="421"/>
      <c r="S9" s="211"/>
      <c r="T9" s="211"/>
      <c r="U9" s="211"/>
      <c r="V9" s="211"/>
      <c r="W9" s="211"/>
      <c r="X9" s="211"/>
      <c r="Y9" s="513">
        <f t="shared" si="0"/>
        <v>24</v>
      </c>
      <c r="Z9" s="514">
        <f t="shared" si="1"/>
        <v>24</v>
      </c>
    </row>
    <row r="10" spans="1:26" s="39" customFormat="1" ht="15">
      <c r="A10" s="129">
        <v>5</v>
      </c>
      <c r="B10" s="245" t="s">
        <v>125</v>
      </c>
      <c r="C10" s="258" t="s">
        <v>144</v>
      </c>
      <c r="D10" s="201">
        <v>1</v>
      </c>
      <c r="E10" s="209"/>
      <c r="F10" s="201"/>
      <c r="G10" s="201"/>
      <c r="H10" s="201">
        <v>7</v>
      </c>
      <c r="I10" s="201"/>
      <c r="J10" s="211"/>
      <c r="K10" s="211"/>
      <c r="L10" s="211">
        <v>6</v>
      </c>
      <c r="M10" s="211">
        <v>1</v>
      </c>
      <c r="N10" s="421"/>
      <c r="O10" s="421"/>
      <c r="P10" s="421"/>
      <c r="Q10" s="211">
        <v>5</v>
      </c>
      <c r="R10" s="211">
        <v>1</v>
      </c>
      <c r="S10" s="211">
        <v>1</v>
      </c>
      <c r="T10" s="211"/>
      <c r="U10" s="211"/>
      <c r="V10" s="211"/>
      <c r="W10" s="211"/>
      <c r="X10" s="211"/>
      <c r="Y10" s="513">
        <f t="shared" si="0"/>
        <v>22</v>
      </c>
      <c r="Z10" s="514">
        <f t="shared" si="1"/>
        <v>22</v>
      </c>
    </row>
    <row r="11" spans="1:26" s="227" customFormat="1" ht="15.75">
      <c r="A11" s="128">
        <v>6</v>
      </c>
      <c r="B11" s="165" t="s">
        <v>163</v>
      </c>
      <c r="C11" s="16" t="s">
        <v>10</v>
      </c>
      <c r="D11" s="201"/>
      <c r="E11" s="209"/>
      <c r="F11" s="201"/>
      <c r="G11" s="201"/>
      <c r="H11" s="201"/>
      <c r="I11" s="201">
        <v>2</v>
      </c>
      <c r="J11" s="211">
        <v>4</v>
      </c>
      <c r="K11" s="211">
        <v>8.6</v>
      </c>
      <c r="L11" s="211"/>
      <c r="M11" s="211"/>
      <c r="N11" s="421"/>
      <c r="O11" s="421"/>
      <c r="P11" s="421"/>
      <c r="Q11" s="211"/>
      <c r="R11" s="211"/>
      <c r="S11" s="211"/>
      <c r="T11" s="211"/>
      <c r="U11" s="211"/>
      <c r="V11" s="211"/>
      <c r="W11" s="211"/>
      <c r="X11" s="211"/>
      <c r="Y11" s="513">
        <f t="shared" si="0"/>
        <v>14.6</v>
      </c>
      <c r="Z11" s="514">
        <f t="shared" si="1"/>
        <v>14.6</v>
      </c>
    </row>
    <row r="12" spans="1:26" ht="15.75">
      <c r="A12" s="128">
        <v>7</v>
      </c>
      <c r="B12" s="274" t="s">
        <v>210</v>
      </c>
      <c r="C12" s="472" t="s">
        <v>61</v>
      </c>
      <c r="D12" s="201"/>
      <c r="E12" s="209"/>
      <c r="F12" s="201"/>
      <c r="G12" s="201"/>
      <c r="H12" s="201">
        <v>2</v>
      </c>
      <c r="I12" s="201">
        <v>8</v>
      </c>
      <c r="J12" s="211"/>
      <c r="K12" s="211"/>
      <c r="L12" s="211"/>
      <c r="M12" s="211"/>
      <c r="N12" s="421"/>
      <c r="O12" s="421"/>
      <c r="P12" s="421"/>
      <c r="Q12" s="211"/>
      <c r="R12" s="211"/>
      <c r="S12" s="211"/>
      <c r="T12" s="211"/>
      <c r="U12" s="211"/>
      <c r="V12" s="211"/>
      <c r="W12" s="211"/>
      <c r="X12" s="211"/>
      <c r="Y12" s="513">
        <f t="shared" si="0"/>
        <v>10</v>
      </c>
      <c r="Z12" s="514">
        <f t="shared" si="1"/>
        <v>10</v>
      </c>
    </row>
    <row r="13" spans="1:26" s="190" customFormat="1" ht="15.75">
      <c r="A13" s="128">
        <v>8</v>
      </c>
      <c r="B13" s="328" t="s">
        <v>238</v>
      </c>
      <c r="C13" s="16" t="s">
        <v>45</v>
      </c>
      <c r="D13" s="37"/>
      <c r="E13" s="38"/>
      <c r="F13" s="37"/>
      <c r="G13" s="37"/>
      <c r="H13" s="37"/>
      <c r="I13" s="37"/>
      <c r="J13" s="154">
        <v>6</v>
      </c>
      <c r="K13" s="154">
        <v>4</v>
      </c>
      <c r="L13" s="154"/>
      <c r="M13" s="154"/>
      <c r="N13" s="410"/>
      <c r="O13" s="410"/>
      <c r="P13" s="410"/>
      <c r="Q13" s="154"/>
      <c r="R13" s="154"/>
      <c r="S13" s="154"/>
      <c r="T13" s="154"/>
      <c r="U13" s="154"/>
      <c r="V13" s="154"/>
      <c r="W13" s="154"/>
      <c r="X13" s="154"/>
      <c r="Y13" s="513">
        <f t="shared" si="0"/>
        <v>10</v>
      </c>
      <c r="Z13" s="514">
        <f t="shared" si="1"/>
        <v>10</v>
      </c>
    </row>
    <row r="14" spans="1:26" s="190" customFormat="1" ht="15.75">
      <c r="A14" s="128">
        <f>(A13+1)</f>
        <v>9</v>
      </c>
      <c r="B14" s="321" t="s">
        <v>70</v>
      </c>
      <c r="C14" s="13" t="s">
        <v>102</v>
      </c>
      <c r="D14" s="203"/>
      <c r="E14" s="215"/>
      <c r="F14" s="203"/>
      <c r="G14" s="203"/>
      <c r="H14" s="203"/>
      <c r="I14" s="203"/>
      <c r="J14" s="211">
        <v>2</v>
      </c>
      <c r="K14" s="211"/>
      <c r="L14" s="211"/>
      <c r="M14" s="211"/>
      <c r="N14" s="421"/>
      <c r="O14" s="421"/>
      <c r="P14" s="421"/>
      <c r="Q14" s="211"/>
      <c r="R14" s="211"/>
      <c r="S14" s="211"/>
      <c r="T14" s="211"/>
      <c r="U14" s="211"/>
      <c r="V14" s="211"/>
      <c r="W14" s="211"/>
      <c r="X14" s="211"/>
      <c r="Y14" s="513">
        <f t="shared" si="0"/>
        <v>2</v>
      </c>
      <c r="Z14" s="514">
        <f t="shared" si="1"/>
        <v>2</v>
      </c>
    </row>
    <row r="15" spans="1:26" s="190" customFormat="1" ht="15.75">
      <c r="A15" s="128">
        <f>(A14+1)</f>
        <v>10</v>
      </c>
      <c r="B15" s="336" t="s">
        <v>108</v>
      </c>
      <c r="C15" s="472" t="s">
        <v>158</v>
      </c>
      <c r="D15" s="201"/>
      <c r="E15" s="209"/>
      <c r="F15" s="201"/>
      <c r="G15" s="201"/>
      <c r="H15" s="201"/>
      <c r="I15" s="201"/>
      <c r="J15" s="211"/>
      <c r="K15" s="211"/>
      <c r="L15" s="211">
        <v>1</v>
      </c>
      <c r="M15" s="211"/>
      <c r="N15" s="421"/>
      <c r="O15" s="421"/>
      <c r="P15" s="421"/>
      <c r="Q15" s="211"/>
      <c r="R15" s="211"/>
      <c r="S15" s="211"/>
      <c r="T15" s="211"/>
      <c r="U15" s="211"/>
      <c r="V15" s="211"/>
      <c r="W15" s="211"/>
      <c r="X15" s="211"/>
      <c r="Y15" s="513">
        <f t="shared" si="0"/>
        <v>1</v>
      </c>
      <c r="Z15" s="514">
        <f t="shared" si="1"/>
        <v>1</v>
      </c>
    </row>
    <row r="16" spans="1:26" s="39" customFormat="1" ht="15">
      <c r="A16" s="35"/>
      <c r="B16" s="34"/>
      <c r="C16" s="36"/>
      <c r="D16" s="37"/>
      <c r="E16" s="3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5"/>
      <c r="Z16" s="35"/>
    </row>
    <row r="18" spans="1:25" s="158" customFormat="1" ht="15.75">
      <c r="A18" s="186"/>
      <c r="B18" s="156" t="s">
        <v>131</v>
      </c>
      <c r="J18" s="110"/>
      <c r="K18" s="110"/>
      <c r="L18" s="110"/>
      <c r="M18" s="69"/>
      <c r="N18" s="69"/>
      <c r="O18" s="69"/>
      <c r="P18" s="69"/>
      <c r="Q18" s="69"/>
      <c r="R18" s="69"/>
      <c r="S18" s="69"/>
      <c r="T18" s="69"/>
      <c r="U18" s="69"/>
      <c r="V18" s="310"/>
      <c r="W18" s="310"/>
      <c r="X18" s="69"/>
      <c r="Y18" s="69"/>
    </row>
    <row r="19" spans="1:25" s="158" customFormat="1" ht="15.75">
      <c r="A19"/>
      <c r="B19" s="156" t="s">
        <v>132</v>
      </c>
      <c r="C19" s="116"/>
      <c r="J19" s="110"/>
      <c r="K19" s="110"/>
      <c r="L19" s="110"/>
      <c r="M19" s="69"/>
      <c r="N19" s="69"/>
      <c r="O19" s="69"/>
      <c r="P19" s="69"/>
      <c r="Q19" s="69"/>
      <c r="R19" s="69"/>
      <c r="S19" s="69"/>
      <c r="T19" s="69"/>
      <c r="U19" s="69"/>
      <c r="V19" s="310"/>
      <c r="W19" s="310"/>
      <c r="X19" s="69"/>
      <c r="Y19" s="69"/>
    </row>
  </sheetData>
  <sheetProtection/>
  <mergeCells count="10">
    <mergeCell ref="D4:E4"/>
    <mergeCell ref="F4:G4"/>
    <mergeCell ref="Y4:Z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4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7.00390625" style="0" customWidth="1"/>
    <col min="3" max="3" width="16.7109375" style="0" customWidth="1"/>
    <col min="4" max="9" width="8.7109375" style="0" customWidth="1"/>
    <col min="10" max="21" width="8.7109375" style="69" customWidth="1"/>
    <col min="22" max="22" width="17.00390625" style="69" bestFit="1" customWidth="1"/>
    <col min="23" max="24" width="8.7109375" style="0" customWidth="1"/>
  </cols>
  <sheetData>
    <row r="1" spans="1:24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3"/>
      <c r="X1" s="3"/>
    </row>
    <row r="2" spans="1:24" ht="18">
      <c r="A2" s="1" t="s">
        <v>23</v>
      </c>
      <c r="B2" s="5"/>
      <c r="C2" s="5"/>
      <c r="D2" s="1"/>
      <c r="E2" s="1"/>
      <c r="F2" s="1"/>
      <c r="G2" s="1"/>
      <c r="H2" s="1"/>
      <c r="I2" s="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1"/>
    </row>
    <row r="4" spans="2:24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8"/>
      <c r="K4" s="88"/>
      <c r="L4" s="591" t="s">
        <v>245</v>
      </c>
      <c r="M4" s="592"/>
      <c r="N4" s="595" t="s">
        <v>265</v>
      </c>
      <c r="O4" s="596"/>
      <c r="P4" s="597" t="s">
        <v>286</v>
      </c>
      <c r="Q4" s="598"/>
      <c r="R4" s="599" t="s">
        <v>298</v>
      </c>
      <c r="S4" s="600"/>
      <c r="T4" s="601" t="s">
        <v>302</v>
      </c>
      <c r="U4" s="602"/>
      <c r="V4" s="133" t="s">
        <v>124</v>
      </c>
      <c r="W4" s="605" t="s">
        <v>22</v>
      </c>
      <c r="X4" s="604"/>
    </row>
    <row r="5" spans="1:24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/>
      <c r="K5" s="10"/>
      <c r="L5" s="10">
        <v>41398</v>
      </c>
      <c r="M5" s="10">
        <v>41399</v>
      </c>
      <c r="N5" s="10">
        <v>41524</v>
      </c>
      <c r="O5" s="10">
        <v>41525</v>
      </c>
      <c r="P5" s="10">
        <v>41566</v>
      </c>
      <c r="Q5" s="10">
        <v>41567</v>
      </c>
      <c r="R5" s="10">
        <v>41587</v>
      </c>
      <c r="S5" s="10">
        <v>41588</v>
      </c>
      <c r="T5" s="10">
        <v>41622</v>
      </c>
      <c r="U5" s="10">
        <v>41623</v>
      </c>
      <c r="V5" s="135"/>
      <c r="W5" s="89" t="s">
        <v>5</v>
      </c>
      <c r="X5" s="78" t="s">
        <v>6</v>
      </c>
    </row>
    <row r="6" spans="1:24" s="39" customFormat="1" ht="15.75">
      <c r="A6" s="59">
        <v>1</v>
      </c>
      <c r="B6" s="241" t="s">
        <v>40</v>
      </c>
      <c r="C6" s="258" t="s">
        <v>127</v>
      </c>
      <c r="D6" s="154">
        <v>5</v>
      </c>
      <c r="E6" s="225">
        <v>5</v>
      </c>
      <c r="F6" s="154">
        <v>5</v>
      </c>
      <c r="G6" s="154">
        <v>5</v>
      </c>
      <c r="H6" s="154">
        <v>5</v>
      </c>
      <c r="I6" s="225">
        <v>5</v>
      </c>
      <c r="J6" s="154"/>
      <c r="K6" s="154"/>
      <c r="L6" s="240"/>
      <c r="M6" s="240"/>
      <c r="N6" s="240"/>
      <c r="O6" s="420"/>
      <c r="P6" s="420"/>
      <c r="Q6" s="420"/>
      <c r="R6" s="240"/>
      <c r="S6" s="240"/>
      <c r="T6" s="240"/>
      <c r="U6" s="240"/>
      <c r="V6" s="240"/>
      <c r="W6" s="90">
        <f>SUM(D6:V6)</f>
        <v>30</v>
      </c>
      <c r="X6" s="161">
        <f>SUM(D6:V6)</f>
        <v>30</v>
      </c>
    </row>
    <row r="7" spans="1:24" s="39" customFormat="1" ht="15.75">
      <c r="A7" s="60">
        <v>2</v>
      </c>
      <c r="B7" s="62" t="s">
        <v>70</v>
      </c>
      <c r="C7" s="17" t="s">
        <v>60</v>
      </c>
      <c r="D7" s="188"/>
      <c r="E7" s="205"/>
      <c r="F7" s="188"/>
      <c r="G7" s="188"/>
      <c r="H7" s="188"/>
      <c r="I7" s="205"/>
      <c r="J7" s="188"/>
      <c r="K7" s="188"/>
      <c r="L7" s="208">
        <v>5</v>
      </c>
      <c r="M7" s="208">
        <v>5</v>
      </c>
      <c r="N7" s="208"/>
      <c r="O7" s="414"/>
      <c r="P7" s="414"/>
      <c r="Q7" s="414"/>
      <c r="R7" s="208"/>
      <c r="S7" s="208"/>
      <c r="T7" s="208"/>
      <c r="U7" s="208"/>
      <c r="V7" s="139"/>
      <c r="W7" s="90">
        <f>SUM(D7:V7)</f>
        <v>10</v>
      </c>
      <c r="X7" s="161">
        <f>SUM(D7:V7)</f>
        <v>10</v>
      </c>
    </row>
    <row r="8" spans="1:24" ht="15.75">
      <c r="A8" s="59">
        <v>3</v>
      </c>
      <c r="B8" s="62" t="s">
        <v>71</v>
      </c>
      <c r="C8" s="17" t="s">
        <v>50</v>
      </c>
      <c r="D8" s="188"/>
      <c r="E8" s="188"/>
      <c r="F8" s="188"/>
      <c r="G8" s="188"/>
      <c r="H8" s="188"/>
      <c r="I8" s="205"/>
      <c r="J8" s="188"/>
      <c r="K8" s="188"/>
      <c r="L8" s="208"/>
      <c r="M8" s="208"/>
      <c r="N8" s="208"/>
      <c r="O8" s="414"/>
      <c r="P8" s="414"/>
      <c r="Q8" s="414"/>
      <c r="R8" s="208"/>
      <c r="S8" s="208"/>
      <c r="T8" s="208"/>
      <c r="U8" s="208"/>
      <c r="V8" s="139"/>
      <c r="W8" s="90">
        <f>SUM(D8:V8)</f>
        <v>0</v>
      </c>
      <c r="X8" s="161">
        <f>SUM(D8:V8)</f>
        <v>0</v>
      </c>
    </row>
    <row r="9" spans="1:24" ht="15.75">
      <c r="A9" s="59">
        <v>4</v>
      </c>
      <c r="B9" s="63" t="s">
        <v>54</v>
      </c>
      <c r="C9" s="16" t="s">
        <v>46</v>
      </c>
      <c r="D9" s="188"/>
      <c r="E9" s="201"/>
      <c r="F9" s="201"/>
      <c r="G9" s="201"/>
      <c r="H9" s="201"/>
      <c r="I9" s="209"/>
      <c r="J9" s="201"/>
      <c r="K9" s="201"/>
      <c r="L9" s="210"/>
      <c r="M9" s="210"/>
      <c r="N9" s="210"/>
      <c r="O9" s="449"/>
      <c r="P9" s="449"/>
      <c r="Q9" s="449"/>
      <c r="R9" s="210"/>
      <c r="S9" s="210"/>
      <c r="T9" s="210"/>
      <c r="U9" s="210"/>
      <c r="V9" s="137"/>
      <c r="W9" s="90">
        <f>SUM(D9:V9)</f>
        <v>0</v>
      </c>
      <c r="X9" s="161">
        <f>SUM(D9:V9)</f>
        <v>0</v>
      </c>
    </row>
    <row r="10" spans="1:24" ht="15.75">
      <c r="A10" s="59">
        <v>5</v>
      </c>
      <c r="B10" s="63" t="s">
        <v>69</v>
      </c>
      <c r="C10" s="16" t="s">
        <v>61</v>
      </c>
      <c r="D10" s="188"/>
      <c r="E10" s="188"/>
      <c r="F10" s="188"/>
      <c r="G10" s="188"/>
      <c r="H10" s="188"/>
      <c r="I10" s="205"/>
      <c r="J10" s="188"/>
      <c r="K10" s="188"/>
      <c r="L10" s="208"/>
      <c r="M10" s="208"/>
      <c r="N10" s="208"/>
      <c r="O10" s="414"/>
      <c r="P10" s="414"/>
      <c r="Q10" s="414"/>
      <c r="R10" s="208"/>
      <c r="S10" s="208"/>
      <c r="T10" s="208"/>
      <c r="U10" s="208"/>
      <c r="V10" s="138"/>
      <c r="W10" s="90">
        <f>SUM(D10:V10)</f>
        <v>0</v>
      </c>
      <c r="X10" s="161">
        <f>SUM(D10:V10)</f>
        <v>0</v>
      </c>
    </row>
    <row r="11" spans="1:24" ht="15">
      <c r="A11" s="35"/>
      <c r="B11" s="34"/>
      <c r="C11" s="36"/>
      <c r="D11" s="37"/>
      <c r="E11" s="37"/>
      <c r="F11" s="37"/>
      <c r="G11" s="37"/>
      <c r="H11" s="37"/>
      <c r="I11" s="38"/>
      <c r="J11" s="37"/>
      <c r="K11" s="37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97"/>
      <c r="X11" s="35"/>
    </row>
    <row r="13" spans="1:22" s="164" customFormat="1" ht="15.75">
      <c r="A13" s="186"/>
      <c r="B13" s="156" t="s">
        <v>131</v>
      </c>
      <c r="J13" s="110"/>
      <c r="K13" s="110"/>
      <c r="L13" s="110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2:22" s="164" customFormat="1" ht="15.75">
      <c r="B14" s="156" t="s">
        <v>132</v>
      </c>
      <c r="C14" s="116"/>
      <c r="J14" s="110"/>
      <c r="K14" s="110"/>
      <c r="L14" s="110"/>
      <c r="M14" s="69"/>
      <c r="N14" s="69"/>
      <c r="O14" s="69"/>
      <c r="P14" s="69"/>
      <c r="Q14" s="69"/>
      <c r="R14" s="69"/>
      <c r="S14" s="69"/>
      <c r="T14" s="69"/>
      <c r="U14" s="69"/>
      <c r="V14" s="69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1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4.14062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19" width="8.7109375" style="189" customWidth="1"/>
    <col min="20" max="21" width="8.7109375" style="190" customWidth="1"/>
    <col min="22" max="23" width="8.7109375" style="0" customWidth="1"/>
  </cols>
  <sheetData>
    <row r="1" spans="1:23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>
      <c r="A2" s="1" t="s">
        <v>24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5">
      <c r="B3" s="6"/>
      <c r="C3" s="6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30"/>
    </row>
    <row r="4" spans="2:23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8"/>
      <c r="K4" s="85"/>
      <c r="L4" s="591" t="s">
        <v>245</v>
      </c>
      <c r="M4" s="592"/>
      <c r="N4" s="595" t="s">
        <v>265</v>
      </c>
      <c r="O4" s="596"/>
      <c r="P4" s="597" t="s">
        <v>286</v>
      </c>
      <c r="Q4" s="598"/>
      <c r="R4" s="599" t="s">
        <v>298</v>
      </c>
      <c r="S4" s="600"/>
      <c r="T4" s="601" t="s">
        <v>302</v>
      </c>
      <c r="U4" s="602"/>
      <c r="V4" s="603" t="s">
        <v>22</v>
      </c>
      <c r="W4" s="604"/>
    </row>
    <row r="5" spans="1:23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/>
      <c r="K5" s="10"/>
      <c r="L5" s="10">
        <v>41398</v>
      </c>
      <c r="M5" s="10">
        <v>41399</v>
      </c>
      <c r="N5" s="10">
        <v>41524</v>
      </c>
      <c r="O5" s="10">
        <v>41525</v>
      </c>
      <c r="P5" s="10">
        <v>41566</v>
      </c>
      <c r="Q5" s="10">
        <v>41567</v>
      </c>
      <c r="R5" s="10">
        <v>41587</v>
      </c>
      <c r="S5" s="10">
        <v>41588</v>
      </c>
      <c r="T5" s="10">
        <v>41622</v>
      </c>
      <c r="U5" s="10">
        <v>41623</v>
      </c>
      <c r="V5" s="71" t="s">
        <v>5</v>
      </c>
      <c r="W5" s="163" t="s">
        <v>6</v>
      </c>
    </row>
    <row r="6" spans="1:23" s="39" customFormat="1" ht="15.75">
      <c r="A6" s="59">
        <v>1</v>
      </c>
      <c r="B6" s="471" t="s">
        <v>226</v>
      </c>
      <c r="C6" s="16" t="s">
        <v>45</v>
      </c>
      <c r="D6" s="201"/>
      <c r="E6" s="209"/>
      <c r="F6" s="201"/>
      <c r="G6" s="201"/>
      <c r="H6" s="201"/>
      <c r="I6" s="201"/>
      <c r="J6" s="201"/>
      <c r="K6" s="201"/>
      <c r="L6" s="201"/>
      <c r="M6" s="407"/>
      <c r="N6" s="407"/>
      <c r="O6" s="407"/>
      <c r="P6" s="201"/>
      <c r="Q6" s="201"/>
      <c r="R6" s="201">
        <v>5</v>
      </c>
      <c r="S6" s="201"/>
      <c r="T6" s="201">
        <v>10</v>
      </c>
      <c r="U6" s="201">
        <v>10</v>
      </c>
      <c r="V6" s="200">
        <f>SUM(D6:U6)</f>
        <v>25</v>
      </c>
      <c r="W6" s="161">
        <v>15</v>
      </c>
    </row>
    <row r="7" spans="1:23" ht="15.75">
      <c r="A7" s="360">
        <v>2</v>
      </c>
      <c r="B7" s="391" t="s">
        <v>138</v>
      </c>
      <c r="C7" s="392" t="s">
        <v>76</v>
      </c>
      <c r="D7" s="12"/>
      <c r="E7" s="12"/>
      <c r="F7" s="12"/>
      <c r="G7" s="12"/>
      <c r="H7" s="12"/>
      <c r="I7" s="12"/>
      <c r="J7" s="12"/>
      <c r="K7" s="12"/>
      <c r="L7" s="12"/>
      <c r="M7" s="406"/>
      <c r="N7" s="406"/>
      <c r="O7" s="406"/>
      <c r="P7" s="13">
        <v>5</v>
      </c>
      <c r="Q7" s="12"/>
      <c r="R7" s="12"/>
      <c r="S7" s="12"/>
      <c r="T7" s="12"/>
      <c r="U7" s="12"/>
      <c r="V7" s="200">
        <v>5</v>
      </c>
      <c r="W7" s="161">
        <v>5</v>
      </c>
    </row>
    <row r="8" spans="1:23" ht="19.5" customHeight="1">
      <c r="A8" s="35"/>
      <c r="B8" s="34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5"/>
      <c r="W8" s="36"/>
    </row>
    <row r="10" spans="1:22" s="158" customFormat="1" ht="15.75">
      <c r="A10" s="186"/>
      <c r="B10" s="156" t="s">
        <v>131</v>
      </c>
      <c r="J10" s="110"/>
      <c r="K10" s="110"/>
      <c r="L10" s="110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2:22" s="158" customFormat="1" ht="15.75">
      <c r="B11" s="156" t="s">
        <v>132</v>
      </c>
      <c r="C11" s="116"/>
      <c r="J11" s="110"/>
      <c r="K11" s="110"/>
      <c r="L11" s="110"/>
      <c r="M11" s="69"/>
      <c r="N11" s="69"/>
      <c r="O11" s="69"/>
      <c r="P11" s="69"/>
      <c r="Q11" s="69"/>
      <c r="R11" s="69"/>
      <c r="S11" s="69"/>
      <c r="T11" s="69"/>
      <c r="U11" s="69"/>
      <c r="V11" s="69"/>
    </row>
  </sheetData>
  <sheetProtection/>
  <mergeCells count="9">
    <mergeCell ref="D4:E4"/>
    <mergeCell ref="F4:G4"/>
    <mergeCell ref="V4:W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4"/>
  <sheetViews>
    <sheetView zoomScale="60" zoomScaleNormal="60" zoomScalePageLayoutView="0" workbookViewId="0" topLeftCell="A1">
      <selection activeCell="A2" sqref="A2"/>
    </sheetView>
  </sheetViews>
  <sheetFormatPr defaultColWidth="9.140625" defaultRowHeight="15"/>
  <cols>
    <col min="1" max="1" width="6.7109375" style="0" customWidth="1"/>
    <col min="2" max="2" width="48.5742187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19" width="8.7109375" style="189" customWidth="1"/>
    <col min="20" max="21" width="8.7109375" style="190" customWidth="1"/>
    <col min="22" max="23" width="8.7109375" style="397" customWidth="1"/>
    <col min="24" max="24" width="17.00390625" style="0" bestFit="1" customWidth="1"/>
    <col min="25" max="25" width="8.7109375" style="0" customWidth="1"/>
    <col min="26" max="26" width="12.2812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73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133" t="s">
        <v>124</v>
      </c>
      <c r="Y4" s="603" t="s">
        <v>22</v>
      </c>
      <c r="Z4" s="604"/>
    </row>
    <row r="5" spans="1:26" ht="15">
      <c r="A5" s="7" t="s">
        <v>1</v>
      </c>
      <c r="B5" s="8" t="s">
        <v>0</v>
      </c>
      <c r="C5" s="20" t="s">
        <v>2</v>
      </c>
      <c r="D5" s="237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>
        <v>41391</v>
      </c>
      <c r="K5" s="10">
        <v>41392</v>
      </c>
      <c r="L5" s="10">
        <v>41398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10"/>
      <c r="Y5" s="71" t="s">
        <v>5</v>
      </c>
      <c r="Z5" s="78" t="s">
        <v>6</v>
      </c>
    </row>
    <row r="6" spans="1:26" s="39" customFormat="1" ht="15.75">
      <c r="A6" s="342">
        <v>1</v>
      </c>
      <c r="B6" s="258" t="s">
        <v>75</v>
      </c>
      <c r="C6" s="313" t="s">
        <v>127</v>
      </c>
      <c r="D6" s="562">
        <v>5</v>
      </c>
      <c r="E6" s="563">
        <v>11</v>
      </c>
      <c r="F6" s="564">
        <v>1</v>
      </c>
      <c r="G6" s="564">
        <v>3</v>
      </c>
      <c r="H6" s="565"/>
      <c r="I6" s="565"/>
      <c r="J6" s="565">
        <v>18</v>
      </c>
      <c r="K6" s="565">
        <v>8</v>
      </c>
      <c r="L6" s="565">
        <v>1</v>
      </c>
      <c r="M6" s="565">
        <v>5</v>
      </c>
      <c r="N6" s="565">
        <v>1</v>
      </c>
      <c r="O6" s="565">
        <v>9</v>
      </c>
      <c r="P6" s="565"/>
      <c r="Q6" s="566"/>
      <c r="R6" s="566"/>
      <c r="S6" s="566"/>
      <c r="T6" s="565">
        <v>6</v>
      </c>
      <c r="U6" s="567">
        <v>8</v>
      </c>
      <c r="V6" s="567">
        <v>16</v>
      </c>
      <c r="W6" s="567">
        <v>14</v>
      </c>
      <c r="X6" s="568">
        <v>16</v>
      </c>
      <c r="Y6" s="77">
        <f aca="true" t="shared" si="0" ref="Y6:Y27">SUM(D6:X6)</f>
        <v>122</v>
      </c>
      <c r="Z6" s="512">
        <f aca="true" t="shared" si="1" ref="Z6:Z27">SUM(D6:X6)</f>
        <v>122</v>
      </c>
    </row>
    <row r="7" spans="1:26" s="39" customFormat="1" ht="15.75">
      <c r="A7" s="342">
        <v>2</v>
      </c>
      <c r="B7" s="258" t="s">
        <v>155</v>
      </c>
      <c r="C7" s="313" t="s">
        <v>129</v>
      </c>
      <c r="D7" s="562">
        <v>6</v>
      </c>
      <c r="E7" s="563">
        <v>3</v>
      </c>
      <c r="F7" s="564">
        <v>4</v>
      </c>
      <c r="G7" s="564">
        <v>5</v>
      </c>
      <c r="H7" s="565">
        <v>8</v>
      </c>
      <c r="I7" s="565">
        <v>11</v>
      </c>
      <c r="J7" s="565">
        <v>2</v>
      </c>
      <c r="K7" s="565">
        <v>18</v>
      </c>
      <c r="L7" s="565">
        <v>3</v>
      </c>
      <c r="M7" s="565">
        <v>1</v>
      </c>
      <c r="N7" s="566"/>
      <c r="O7" s="565">
        <v>2</v>
      </c>
      <c r="P7" s="565">
        <v>1</v>
      </c>
      <c r="Q7" s="565">
        <v>1</v>
      </c>
      <c r="R7" s="565">
        <v>2</v>
      </c>
      <c r="S7" s="565">
        <v>5</v>
      </c>
      <c r="T7" s="566"/>
      <c r="U7" s="566"/>
      <c r="V7" s="567">
        <v>10</v>
      </c>
      <c r="W7" s="567"/>
      <c r="X7" s="568">
        <v>11</v>
      </c>
      <c r="Y7" s="77">
        <f t="shared" si="0"/>
        <v>93</v>
      </c>
      <c r="Z7" s="512">
        <f t="shared" si="1"/>
        <v>93</v>
      </c>
    </row>
    <row r="8" spans="1:26" s="39" customFormat="1" ht="15.75">
      <c r="A8" s="360">
        <v>3</v>
      </c>
      <c r="B8" s="258" t="s">
        <v>148</v>
      </c>
      <c r="C8" s="313" t="s">
        <v>127</v>
      </c>
      <c r="D8" s="562">
        <v>19</v>
      </c>
      <c r="E8" s="563">
        <v>8</v>
      </c>
      <c r="F8" s="564">
        <v>7</v>
      </c>
      <c r="G8" s="564">
        <v>1</v>
      </c>
      <c r="H8" s="565"/>
      <c r="I8" s="565">
        <v>6</v>
      </c>
      <c r="J8" s="565">
        <v>12</v>
      </c>
      <c r="K8" s="565">
        <v>4</v>
      </c>
      <c r="L8" s="565">
        <v>5</v>
      </c>
      <c r="M8" s="565">
        <v>3</v>
      </c>
      <c r="N8" s="565"/>
      <c r="O8" s="565">
        <v>1</v>
      </c>
      <c r="P8" s="565"/>
      <c r="Q8" s="566"/>
      <c r="R8" s="565">
        <v>1</v>
      </c>
      <c r="S8" s="565">
        <v>3</v>
      </c>
      <c r="T8" s="566"/>
      <c r="U8" s="566"/>
      <c r="V8" s="567">
        <v>2</v>
      </c>
      <c r="W8" s="567"/>
      <c r="X8" s="568"/>
      <c r="Y8" s="77">
        <f t="shared" si="0"/>
        <v>72</v>
      </c>
      <c r="Z8" s="512">
        <f t="shared" si="1"/>
        <v>72</v>
      </c>
    </row>
    <row r="9" spans="1:26" s="39" customFormat="1" ht="15">
      <c r="A9" s="48">
        <v>4</v>
      </c>
      <c r="B9" s="427" t="s">
        <v>224</v>
      </c>
      <c r="C9" s="428" t="s">
        <v>158</v>
      </c>
      <c r="D9" s="479"/>
      <c r="E9" s="505"/>
      <c r="F9" s="506"/>
      <c r="G9" s="506"/>
      <c r="H9" s="506"/>
      <c r="I9" s="506"/>
      <c r="J9" s="506"/>
      <c r="K9" s="506"/>
      <c r="L9" s="506"/>
      <c r="M9" s="508">
        <v>10</v>
      </c>
      <c r="N9" s="510"/>
      <c r="O9" s="508">
        <v>4</v>
      </c>
      <c r="P9" s="508">
        <v>4</v>
      </c>
      <c r="Q9" s="508">
        <v>11</v>
      </c>
      <c r="R9" s="508">
        <v>8</v>
      </c>
      <c r="S9" s="508">
        <v>2</v>
      </c>
      <c r="T9" s="510"/>
      <c r="U9" s="510"/>
      <c r="V9" s="508"/>
      <c r="W9" s="508"/>
      <c r="X9" s="508">
        <v>15</v>
      </c>
      <c r="Y9" s="77">
        <f t="shared" si="0"/>
        <v>54</v>
      </c>
      <c r="Z9" s="512">
        <f t="shared" si="1"/>
        <v>54</v>
      </c>
    </row>
    <row r="10" spans="1:26" s="39" customFormat="1" ht="15.75">
      <c r="A10" s="342">
        <v>5</v>
      </c>
      <c r="B10" s="258" t="s">
        <v>154</v>
      </c>
      <c r="C10" s="313" t="s">
        <v>127</v>
      </c>
      <c r="D10" s="562">
        <v>7</v>
      </c>
      <c r="E10" s="563">
        <v>15</v>
      </c>
      <c r="F10" s="564"/>
      <c r="G10" s="564">
        <v>8</v>
      </c>
      <c r="H10" s="565"/>
      <c r="I10" s="565">
        <v>8</v>
      </c>
      <c r="J10" s="565"/>
      <c r="K10" s="565"/>
      <c r="L10" s="565"/>
      <c r="M10" s="565">
        <v>2</v>
      </c>
      <c r="N10" s="565">
        <v>6</v>
      </c>
      <c r="O10" s="565">
        <v>6</v>
      </c>
      <c r="P10" s="565"/>
      <c r="Q10" s="565"/>
      <c r="R10" s="565"/>
      <c r="S10" s="566"/>
      <c r="T10" s="566"/>
      <c r="U10" s="566"/>
      <c r="V10" s="567"/>
      <c r="W10" s="567"/>
      <c r="X10" s="568"/>
      <c r="Y10" s="77">
        <f t="shared" si="0"/>
        <v>52</v>
      </c>
      <c r="Z10" s="512">
        <f t="shared" si="1"/>
        <v>52</v>
      </c>
    </row>
    <row r="11" spans="1:26" s="39" customFormat="1" ht="15.75">
      <c r="A11" s="342">
        <v>6</v>
      </c>
      <c r="B11" s="423" t="s">
        <v>214</v>
      </c>
      <c r="C11" s="313" t="s">
        <v>76</v>
      </c>
      <c r="D11" s="479"/>
      <c r="E11" s="505"/>
      <c r="F11" s="506"/>
      <c r="G11" s="506"/>
      <c r="H11" s="508">
        <v>11</v>
      </c>
      <c r="I11" s="508">
        <v>6</v>
      </c>
      <c r="J11" s="508"/>
      <c r="K11" s="508"/>
      <c r="L11" s="508">
        <v>8</v>
      </c>
      <c r="M11" s="508">
        <v>7</v>
      </c>
      <c r="N11" s="508"/>
      <c r="O11" s="508"/>
      <c r="P11" s="508">
        <v>8</v>
      </c>
      <c r="Q11" s="508">
        <v>4</v>
      </c>
      <c r="R11" s="508"/>
      <c r="S11" s="510"/>
      <c r="T11" s="510"/>
      <c r="U11" s="510"/>
      <c r="V11" s="508"/>
      <c r="W11" s="508"/>
      <c r="X11" s="508"/>
      <c r="Y11" s="77">
        <f t="shared" si="0"/>
        <v>44</v>
      </c>
      <c r="Z11" s="512">
        <f t="shared" si="1"/>
        <v>44</v>
      </c>
    </row>
    <row r="12" spans="1:26" s="39" customFormat="1" ht="15.75">
      <c r="A12" s="342">
        <v>7</v>
      </c>
      <c r="B12" s="258" t="s">
        <v>77</v>
      </c>
      <c r="C12" s="313" t="s">
        <v>129</v>
      </c>
      <c r="D12" s="562">
        <v>16</v>
      </c>
      <c r="E12" s="563">
        <v>18</v>
      </c>
      <c r="F12" s="564"/>
      <c r="G12" s="564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6"/>
      <c r="T12" s="566"/>
      <c r="U12" s="566"/>
      <c r="V12" s="567">
        <v>6</v>
      </c>
      <c r="W12" s="567"/>
      <c r="X12" s="275"/>
      <c r="Y12" s="77">
        <f t="shared" si="0"/>
        <v>40</v>
      </c>
      <c r="Z12" s="512">
        <f t="shared" si="1"/>
        <v>40</v>
      </c>
    </row>
    <row r="13" spans="1:26" s="39" customFormat="1" ht="15">
      <c r="A13" s="350">
        <v>8</v>
      </c>
      <c r="B13" s="318" t="s">
        <v>236</v>
      </c>
      <c r="C13" s="231" t="s">
        <v>237</v>
      </c>
      <c r="D13" s="569"/>
      <c r="E13" s="570"/>
      <c r="F13" s="571"/>
      <c r="G13" s="571"/>
      <c r="H13" s="572"/>
      <c r="I13" s="571"/>
      <c r="J13" s="572">
        <v>8</v>
      </c>
      <c r="K13" s="572">
        <v>12</v>
      </c>
      <c r="L13" s="571"/>
      <c r="M13" s="571"/>
      <c r="N13" s="571"/>
      <c r="O13" s="571"/>
      <c r="P13" s="571"/>
      <c r="Q13" s="571"/>
      <c r="R13" s="571"/>
      <c r="S13" s="573"/>
      <c r="T13" s="573"/>
      <c r="U13" s="573"/>
      <c r="V13" s="574"/>
      <c r="W13" s="574"/>
      <c r="X13" s="572">
        <v>14</v>
      </c>
      <c r="Y13" s="77">
        <f t="shared" si="0"/>
        <v>34</v>
      </c>
      <c r="Z13" s="512">
        <f t="shared" si="1"/>
        <v>34</v>
      </c>
    </row>
    <row r="14" spans="1:26" s="39" customFormat="1" ht="15">
      <c r="A14" s="46">
        <f aca="true" t="shared" si="2" ref="A14:A21">(1+A13)</f>
        <v>9</v>
      </c>
      <c r="B14" s="258" t="s">
        <v>74</v>
      </c>
      <c r="C14" s="313" t="s">
        <v>76</v>
      </c>
      <c r="D14" s="562">
        <v>8</v>
      </c>
      <c r="E14" s="563">
        <v>10</v>
      </c>
      <c r="F14" s="564"/>
      <c r="G14" s="564"/>
      <c r="H14" s="565"/>
      <c r="I14" s="565">
        <v>1</v>
      </c>
      <c r="J14" s="565"/>
      <c r="K14" s="565"/>
      <c r="L14" s="565"/>
      <c r="M14" s="565"/>
      <c r="N14" s="565"/>
      <c r="O14" s="565"/>
      <c r="P14" s="565">
        <v>6</v>
      </c>
      <c r="Q14" s="565">
        <v>3</v>
      </c>
      <c r="R14" s="565"/>
      <c r="S14" s="566"/>
      <c r="T14" s="566"/>
      <c r="U14" s="566"/>
      <c r="V14" s="567"/>
      <c r="W14" s="567"/>
      <c r="X14" s="568"/>
      <c r="Y14" s="77">
        <f t="shared" si="0"/>
        <v>28</v>
      </c>
      <c r="Z14" s="512">
        <f t="shared" si="1"/>
        <v>28</v>
      </c>
    </row>
    <row r="15" spans="1:26" s="39" customFormat="1" ht="15.75">
      <c r="A15" s="342">
        <f t="shared" si="2"/>
        <v>10</v>
      </c>
      <c r="B15" s="258" t="s">
        <v>149</v>
      </c>
      <c r="C15" s="231" t="s">
        <v>158</v>
      </c>
      <c r="D15" s="562">
        <v>14</v>
      </c>
      <c r="E15" s="563">
        <v>13</v>
      </c>
      <c r="F15" s="564"/>
      <c r="G15" s="564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6"/>
      <c r="T15" s="566"/>
      <c r="U15" s="566"/>
      <c r="V15" s="567"/>
      <c r="W15" s="567"/>
      <c r="X15" s="568"/>
      <c r="Y15" s="77">
        <f t="shared" si="0"/>
        <v>27</v>
      </c>
      <c r="Z15" s="512">
        <f t="shared" si="1"/>
        <v>27</v>
      </c>
    </row>
    <row r="16" spans="1:26" s="39" customFormat="1" ht="15.75">
      <c r="A16" s="342">
        <f t="shared" si="2"/>
        <v>11</v>
      </c>
      <c r="B16" s="423" t="s">
        <v>216</v>
      </c>
      <c r="C16" s="313" t="s">
        <v>76</v>
      </c>
      <c r="D16" s="569"/>
      <c r="E16" s="570"/>
      <c r="F16" s="571"/>
      <c r="G16" s="571"/>
      <c r="H16" s="572">
        <v>1</v>
      </c>
      <c r="I16" s="572">
        <v>2</v>
      </c>
      <c r="J16" s="571"/>
      <c r="K16" s="571"/>
      <c r="L16" s="571"/>
      <c r="M16" s="571"/>
      <c r="N16" s="571"/>
      <c r="O16" s="571"/>
      <c r="P16" s="571"/>
      <c r="Q16" s="571"/>
      <c r="R16" s="571"/>
      <c r="S16" s="573"/>
      <c r="T16" s="573"/>
      <c r="U16" s="573"/>
      <c r="V16" s="574"/>
      <c r="W16" s="574"/>
      <c r="X16" s="572">
        <v>20</v>
      </c>
      <c r="Y16" s="77">
        <f t="shared" si="0"/>
        <v>23</v>
      </c>
      <c r="Z16" s="512">
        <f t="shared" si="1"/>
        <v>23</v>
      </c>
    </row>
    <row r="17" spans="1:26" s="196" customFormat="1" ht="15.75">
      <c r="A17" s="342">
        <f t="shared" si="2"/>
        <v>12</v>
      </c>
      <c r="B17" s="258" t="s">
        <v>156</v>
      </c>
      <c r="C17" s="231" t="s">
        <v>129</v>
      </c>
      <c r="D17" s="575">
        <v>3</v>
      </c>
      <c r="E17" s="576"/>
      <c r="F17" s="564"/>
      <c r="G17" s="564"/>
      <c r="H17" s="565"/>
      <c r="I17" s="565"/>
      <c r="J17" s="565"/>
      <c r="K17" s="565"/>
      <c r="L17" s="565"/>
      <c r="M17" s="565"/>
      <c r="N17" s="565"/>
      <c r="O17" s="566"/>
      <c r="P17" s="565">
        <v>3</v>
      </c>
      <c r="Q17" s="565">
        <v>8</v>
      </c>
      <c r="R17" s="565">
        <v>6</v>
      </c>
      <c r="S17" s="566"/>
      <c r="T17" s="566"/>
      <c r="U17" s="567">
        <v>3</v>
      </c>
      <c r="V17" s="567"/>
      <c r="W17" s="567"/>
      <c r="X17" s="567"/>
      <c r="Y17" s="77">
        <f t="shared" si="0"/>
        <v>23</v>
      </c>
      <c r="Z17" s="512">
        <f t="shared" si="1"/>
        <v>23</v>
      </c>
    </row>
    <row r="18" spans="1:26" s="39" customFormat="1" ht="15.75">
      <c r="A18" s="342">
        <f t="shared" si="2"/>
        <v>13</v>
      </c>
      <c r="B18" s="238" t="s">
        <v>153</v>
      </c>
      <c r="C18" s="231" t="s">
        <v>76</v>
      </c>
      <c r="D18" s="575">
        <v>9</v>
      </c>
      <c r="E18" s="563">
        <v>4</v>
      </c>
      <c r="F18" s="564"/>
      <c r="G18" s="564"/>
      <c r="H18" s="565">
        <v>4</v>
      </c>
      <c r="I18" s="565">
        <v>3</v>
      </c>
      <c r="J18" s="565"/>
      <c r="K18" s="565"/>
      <c r="L18" s="565"/>
      <c r="M18" s="565"/>
      <c r="N18" s="565"/>
      <c r="O18" s="565"/>
      <c r="P18" s="565"/>
      <c r="Q18" s="565"/>
      <c r="R18" s="566"/>
      <c r="S18" s="566"/>
      <c r="T18" s="566"/>
      <c r="U18" s="577"/>
      <c r="V18" s="567"/>
      <c r="W18" s="567"/>
      <c r="X18" s="568"/>
      <c r="Y18" s="77">
        <f t="shared" si="0"/>
        <v>20</v>
      </c>
      <c r="Z18" s="512">
        <f t="shared" si="1"/>
        <v>20</v>
      </c>
    </row>
    <row r="19" spans="1:26" s="190" customFormat="1" ht="15.75">
      <c r="A19" s="342">
        <f t="shared" si="2"/>
        <v>14</v>
      </c>
      <c r="B19" s="238" t="s">
        <v>151</v>
      </c>
      <c r="C19" s="231" t="s">
        <v>129</v>
      </c>
      <c r="D19" s="575">
        <v>11</v>
      </c>
      <c r="E19" s="563">
        <v>9</v>
      </c>
      <c r="F19" s="564"/>
      <c r="G19" s="564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6"/>
      <c r="S19" s="566"/>
      <c r="T19" s="566"/>
      <c r="U19" s="577"/>
      <c r="V19" s="567"/>
      <c r="W19" s="567"/>
      <c r="X19" s="275"/>
      <c r="Y19" s="77">
        <f t="shared" si="0"/>
        <v>20</v>
      </c>
      <c r="Z19" s="512">
        <f t="shared" si="1"/>
        <v>20</v>
      </c>
    </row>
    <row r="20" spans="1:26" s="39" customFormat="1" ht="15">
      <c r="A20" s="46">
        <f t="shared" si="2"/>
        <v>15</v>
      </c>
      <c r="B20" s="258" t="s">
        <v>152</v>
      </c>
      <c r="C20" s="231" t="s">
        <v>129</v>
      </c>
      <c r="D20" s="575">
        <v>10</v>
      </c>
      <c r="E20" s="563">
        <v>6</v>
      </c>
      <c r="F20" s="564"/>
      <c r="G20" s="564"/>
      <c r="H20" s="565">
        <v>3</v>
      </c>
      <c r="I20" s="565"/>
      <c r="J20" s="565"/>
      <c r="K20" s="565"/>
      <c r="L20" s="565"/>
      <c r="M20" s="565"/>
      <c r="N20" s="565"/>
      <c r="O20" s="565"/>
      <c r="P20" s="565"/>
      <c r="Q20" s="565"/>
      <c r="R20" s="566"/>
      <c r="S20" s="566"/>
      <c r="T20" s="566"/>
      <c r="U20" s="577"/>
      <c r="V20" s="567"/>
      <c r="W20" s="567"/>
      <c r="X20" s="568"/>
      <c r="Y20" s="77">
        <f t="shared" si="0"/>
        <v>19</v>
      </c>
      <c r="Z20" s="512">
        <f t="shared" si="1"/>
        <v>19</v>
      </c>
    </row>
    <row r="21" spans="1:26" s="190" customFormat="1" ht="15">
      <c r="A21" s="46">
        <f t="shared" si="2"/>
        <v>16</v>
      </c>
      <c r="B21" s="425" t="s">
        <v>222</v>
      </c>
      <c r="C21" s="313" t="s">
        <v>127</v>
      </c>
      <c r="D21" s="506"/>
      <c r="E21" s="505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9"/>
      <c r="R21" s="508">
        <v>11</v>
      </c>
      <c r="S21" s="508">
        <v>7</v>
      </c>
      <c r="T21" s="509"/>
      <c r="U21" s="509"/>
      <c r="V21" s="506"/>
      <c r="W21" s="506"/>
      <c r="X21" s="506"/>
      <c r="Y21" s="77">
        <f t="shared" si="0"/>
        <v>18</v>
      </c>
      <c r="Z21" s="512">
        <f t="shared" si="1"/>
        <v>18</v>
      </c>
    </row>
    <row r="22" spans="1:26" ht="15">
      <c r="A22" s="114">
        <v>15</v>
      </c>
      <c r="B22" s="374" t="s">
        <v>142</v>
      </c>
      <c r="C22" s="313" t="s">
        <v>76</v>
      </c>
      <c r="D22" s="506"/>
      <c r="E22" s="511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8">
        <v>11</v>
      </c>
      <c r="Q22" s="508">
        <v>6</v>
      </c>
      <c r="R22" s="509"/>
      <c r="S22" s="509"/>
      <c r="T22" s="509"/>
      <c r="U22" s="506"/>
      <c r="V22" s="506"/>
      <c r="W22" s="506"/>
      <c r="X22" s="506"/>
      <c r="Y22" s="77">
        <f t="shared" si="0"/>
        <v>17</v>
      </c>
      <c r="Z22" s="512">
        <f t="shared" si="1"/>
        <v>17</v>
      </c>
    </row>
    <row r="23" spans="1:26" s="190" customFormat="1" ht="15">
      <c r="A23" s="46">
        <f>(1+A22)</f>
        <v>16</v>
      </c>
      <c r="B23" s="48" t="s">
        <v>290</v>
      </c>
      <c r="C23" s="313" t="s">
        <v>127</v>
      </c>
      <c r="D23" s="506"/>
      <c r="E23" s="505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9"/>
      <c r="R23" s="508">
        <v>4</v>
      </c>
      <c r="S23" s="508">
        <v>10</v>
      </c>
      <c r="T23" s="509"/>
      <c r="U23" s="509"/>
      <c r="V23" s="506"/>
      <c r="W23" s="506"/>
      <c r="X23" s="506"/>
      <c r="Y23" s="77">
        <f t="shared" si="0"/>
        <v>14</v>
      </c>
      <c r="Z23" s="512">
        <f t="shared" si="1"/>
        <v>14</v>
      </c>
    </row>
    <row r="24" spans="1:26" s="39" customFormat="1" ht="15">
      <c r="A24" s="46">
        <f>(1+A23)</f>
        <v>17</v>
      </c>
      <c r="B24" s="258" t="s">
        <v>150</v>
      </c>
      <c r="C24" s="313" t="s">
        <v>127</v>
      </c>
      <c r="D24" s="575">
        <v>12</v>
      </c>
      <c r="E24" s="578"/>
      <c r="F24" s="564"/>
      <c r="G24" s="564"/>
      <c r="H24" s="565"/>
      <c r="I24" s="565"/>
      <c r="J24" s="565"/>
      <c r="K24" s="565"/>
      <c r="L24" s="565"/>
      <c r="M24" s="565"/>
      <c r="N24" s="565"/>
      <c r="O24" s="565"/>
      <c r="P24" s="565"/>
      <c r="Q24" s="566"/>
      <c r="R24" s="566"/>
      <c r="S24" s="566"/>
      <c r="T24" s="566"/>
      <c r="U24" s="566"/>
      <c r="V24" s="567"/>
      <c r="W24" s="567"/>
      <c r="X24" s="568"/>
      <c r="Y24" s="77">
        <f t="shared" si="0"/>
        <v>12</v>
      </c>
      <c r="Z24" s="512">
        <f t="shared" si="1"/>
        <v>12</v>
      </c>
    </row>
    <row r="25" spans="1:26" s="39" customFormat="1" ht="15">
      <c r="A25" s="46">
        <f>(1+A24)</f>
        <v>18</v>
      </c>
      <c r="B25" s="258" t="s">
        <v>157</v>
      </c>
      <c r="C25" s="313" t="s">
        <v>127</v>
      </c>
      <c r="D25" s="575">
        <v>2</v>
      </c>
      <c r="E25" s="578">
        <v>7</v>
      </c>
      <c r="F25" s="564"/>
      <c r="G25" s="564"/>
      <c r="H25" s="565"/>
      <c r="I25" s="565"/>
      <c r="J25" s="565"/>
      <c r="K25" s="565"/>
      <c r="L25" s="565"/>
      <c r="M25" s="565"/>
      <c r="N25" s="565"/>
      <c r="O25" s="565"/>
      <c r="P25" s="565"/>
      <c r="Q25" s="566"/>
      <c r="R25" s="566"/>
      <c r="S25" s="566"/>
      <c r="T25" s="566"/>
      <c r="U25" s="566"/>
      <c r="V25" s="567"/>
      <c r="W25" s="567"/>
      <c r="X25" s="275"/>
      <c r="Y25" s="77">
        <f t="shared" si="0"/>
        <v>9</v>
      </c>
      <c r="Z25" s="512">
        <f t="shared" si="1"/>
        <v>9</v>
      </c>
    </row>
    <row r="26" spans="1:26" ht="15">
      <c r="A26" s="46">
        <f>(1+A25)</f>
        <v>19</v>
      </c>
      <c r="B26" s="423" t="s">
        <v>215</v>
      </c>
      <c r="C26" s="313" t="s">
        <v>76</v>
      </c>
      <c r="D26" s="571"/>
      <c r="E26" s="579"/>
      <c r="F26" s="571"/>
      <c r="G26" s="571"/>
      <c r="H26" s="572">
        <v>6</v>
      </c>
      <c r="I26" s="571"/>
      <c r="J26" s="571"/>
      <c r="K26" s="571"/>
      <c r="L26" s="571"/>
      <c r="M26" s="571"/>
      <c r="N26" s="571"/>
      <c r="O26" s="571"/>
      <c r="P26" s="571"/>
      <c r="Q26" s="573"/>
      <c r="R26" s="573"/>
      <c r="S26" s="573"/>
      <c r="T26" s="573"/>
      <c r="U26" s="573"/>
      <c r="V26" s="574"/>
      <c r="W26" s="574"/>
      <c r="X26" s="571"/>
      <c r="Y26" s="77">
        <f t="shared" si="0"/>
        <v>6</v>
      </c>
      <c r="Z26" s="512">
        <f t="shared" si="1"/>
        <v>6</v>
      </c>
    </row>
    <row r="27" spans="1:26" ht="15">
      <c r="A27" s="114">
        <v>20</v>
      </c>
      <c r="B27" s="424" t="s">
        <v>299</v>
      </c>
      <c r="C27" s="114" t="s">
        <v>202</v>
      </c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9"/>
      <c r="R27" s="509"/>
      <c r="S27" s="509"/>
      <c r="T27" s="509"/>
      <c r="U27" s="330">
        <v>1</v>
      </c>
      <c r="V27" s="330"/>
      <c r="W27" s="330"/>
      <c r="X27" s="506"/>
      <c r="Y27" s="77">
        <f t="shared" si="0"/>
        <v>1</v>
      </c>
      <c r="Z27" s="512">
        <f t="shared" si="1"/>
        <v>1</v>
      </c>
    </row>
    <row r="28" spans="1:26" ht="15">
      <c r="A28" s="35"/>
      <c r="B28" s="34"/>
      <c r="C28" s="373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83"/>
      <c r="Z28" s="83"/>
    </row>
    <row r="29" spans="1:26" ht="15">
      <c r="A29" s="35"/>
      <c r="B29" s="34"/>
      <c r="C29" s="373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83"/>
      <c r="Z29" s="83"/>
    </row>
    <row r="30" spans="1:26" s="278" customFormat="1" ht="15">
      <c r="A30" s="35"/>
      <c r="B30" s="34"/>
      <c r="C30" s="3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8"/>
      <c r="Q30" s="508"/>
      <c r="R30" s="508"/>
      <c r="S30" s="508"/>
      <c r="T30" s="506"/>
      <c r="U30" s="506"/>
      <c r="V30" s="506"/>
      <c r="W30" s="506"/>
      <c r="X30" s="506"/>
      <c r="Y30" s="83"/>
      <c r="Z30" s="83"/>
    </row>
    <row r="31" spans="2:26" s="311" customFormat="1" ht="15.75">
      <c r="B31" s="315"/>
      <c r="C31" s="316"/>
      <c r="H31" s="6"/>
      <c r="J31" s="6"/>
      <c r="V31" s="397"/>
      <c r="W31" s="397"/>
      <c r="Y31" s="314"/>
      <c r="Z31" s="317"/>
    </row>
    <row r="32" spans="1:24" s="164" customFormat="1" ht="15.75">
      <c r="A32" s="186"/>
      <c r="B32" s="156" t="s">
        <v>140</v>
      </c>
      <c r="J32" s="110"/>
      <c r="K32" s="110"/>
      <c r="L32" s="110"/>
      <c r="M32" s="69"/>
      <c r="N32" s="177"/>
      <c r="O32" s="69"/>
      <c r="P32" s="169"/>
      <c r="Q32" s="69"/>
      <c r="R32" s="69"/>
      <c r="S32" s="69"/>
      <c r="T32" s="69"/>
      <c r="U32" s="69"/>
      <c r="V32" s="310"/>
      <c r="W32" s="310"/>
      <c r="X32" s="69"/>
    </row>
    <row r="33" spans="2:24" s="164" customFormat="1" ht="15.75">
      <c r="B33" s="156" t="s">
        <v>132</v>
      </c>
      <c r="C33" s="116"/>
      <c r="J33" s="110"/>
      <c r="K33" s="110"/>
      <c r="L33" s="110"/>
      <c r="M33" s="69"/>
      <c r="N33" s="176"/>
      <c r="O33" s="69"/>
      <c r="P33" s="169"/>
      <c r="Q33" s="69"/>
      <c r="R33" s="69"/>
      <c r="S33" s="69"/>
      <c r="T33" s="69"/>
      <c r="U33" s="69"/>
      <c r="V33" s="310"/>
      <c r="W33" s="310"/>
      <c r="X33" s="69"/>
    </row>
    <row r="34" spans="2:16" ht="15">
      <c r="B34" s="157"/>
      <c r="C34" s="143"/>
      <c r="N34" s="177"/>
      <c r="O34" s="69"/>
      <c r="P34" s="169"/>
    </row>
    <row r="35" spans="2:16" ht="15">
      <c r="B35" s="475"/>
      <c r="C35" s="169"/>
      <c r="N35" s="177"/>
      <c r="O35" s="69"/>
      <c r="P35" s="169"/>
    </row>
    <row r="36" spans="2:16" ht="15">
      <c r="B36" s="475"/>
      <c r="C36" s="169"/>
      <c r="N36" s="176"/>
      <c r="O36" s="69"/>
      <c r="P36" s="169"/>
    </row>
    <row r="37" spans="2:16" ht="15">
      <c r="B37" s="475"/>
      <c r="C37" s="169"/>
      <c r="N37" s="177"/>
      <c r="O37" s="69"/>
      <c r="P37" s="169"/>
    </row>
    <row r="38" spans="2:16" ht="15">
      <c r="B38" s="475"/>
      <c r="C38" s="169"/>
      <c r="N38" s="177"/>
      <c r="O38" s="69"/>
      <c r="P38" s="169"/>
    </row>
    <row r="39" spans="2:16" ht="15">
      <c r="B39" s="157"/>
      <c r="C39" s="143"/>
      <c r="N39" s="176"/>
      <c r="O39" s="69"/>
      <c r="P39" s="169"/>
    </row>
    <row r="40" spans="14:16" ht="15">
      <c r="N40" s="177"/>
      <c r="O40" s="69"/>
      <c r="P40" s="169"/>
    </row>
    <row r="41" spans="14:16" ht="15">
      <c r="N41" s="177"/>
      <c r="O41" s="69"/>
      <c r="P41" s="169"/>
    </row>
    <row r="42" spans="14:16" ht="15">
      <c r="N42" s="176"/>
      <c r="O42" s="69"/>
      <c r="P42" s="169"/>
    </row>
    <row r="43" spans="14:16" ht="15">
      <c r="N43" s="177"/>
      <c r="O43" s="69"/>
      <c r="P43" s="169"/>
    </row>
    <row r="44" spans="14:16" ht="15">
      <c r="N44" s="177"/>
      <c r="O44" s="69"/>
      <c r="P44" s="69"/>
    </row>
  </sheetData>
  <sheetProtection/>
  <mergeCells count="10">
    <mergeCell ref="D4:E4"/>
    <mergeCell ref="F4:G4"/>
    <mergeCell ref="Y4:Z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6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38.14062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19" width="8.7109375" style="189" customWidth="1"/>
    <col min="20" max="21" width="8.7109375" style="190" customWidth="1"/>
    <col min="22" max="23" width="8.7109375" style="397" customWidth="1"/>
    <col min="24" max="24" width="17.00390625" style="181" bestFit="1" customWidth="1"/>
    <col min="25" max="25" width="8.7109375" style="0" customWidth="1"/>
    <col min="26" max="26" width="12.2812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143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133" t="s">
        <v>124</v>
      </c>
      <c r="Y4" s="603" t="s">
        <v>22</v>
      </c>
      <c r="Z4" s="604"/>
    </row>
    <row r="5" spans="1:26" ht="15.75">
      <c r="A5" s="7" t="s">
        <v>1</v>
      </c>
      <c r="B5" s="67" t="s">
        <v>0</v>
      </c>
      <c r="C5" s="234" t="s">
        <v>2</v>
      </c>
      <c r="D5" s="10">
        <v>40991</v>
      </c>
      <c r="E5" s="232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>
        <v>41552</v>
      </c>
      <c r="K5" s="10">
        <v>41553</v>
      </c>
      <c r="L5" s="10">
        <v>41397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10"/>
      <c r="Y5" s="71" t="s">
        <v>5</v>
      </c>
      <c r="Z5" s="163" t="s">
        <v>6</v>
      </c>
    </row>
    <row r="6" spans="1:26" s="39" customFormat="1" ht="15">
      <c r="A6" s="129">
        <v>1</v>
      </c>
      <c r="B6" s="361" t="s">
        <v>147</v>
      </c>
      <c r="C6" s="313" t="s">
        <v>127</v>
      </c>
      <c r="D6" s="236">
        <v>9</v>
      </c>
      <c r="E6" s="233">
        <v>7</v>
      </c>
      <c r="F6" s="46"/>
      <c r="G6" s="46"/>
      <c r="H6" s="111"/>
      <c r="I6" s="111">
        <v>5</v>
      </c>
      <c r="J6" s="115"/>
      <c r="K6" s="115"/>
      <c r="L6" s="115">
        <v>1</v>
      </c>
      <c r="M6" s="220">
        <v>4</v>
      </c>
      <c r="N6" s="220"/>
      <c r="O6" s="220"/>
      <c r="P6" s="220"/>
      <c r="Q6" s="115"/>
      <c r="R6" s="115"/>
      <c r="S6" s="447"/>
      <c r="T6" s="447"/>
      <c r="U6" s="447"/>
      <c r="V6" s="115"/>
      <c r="W6" s="115"/>
      <c r="X6" s="115"/>
      <c r="Y6" s="77">
        <f aca="true" t="shared" si="0" ref="Y6:Y18">SUM(D6:X6)</f>
        <v>26</v>
      </c>
      <c r="Z6" s="163">
        <f aca="true" t="shared" si="1" ref="Z6:Z18">SUM(D6:X6)</f>
        <v>26</v>
      </c>
    </row>
    <row r="7" spans="1:26" s="39" customFormat="1" ht="15">
      <c r="A7" s="43">
        <v>2</v>
      </c>
      <c r="B7" s="261" t="s">
        <v>197</v>
      </c>
      <c r="C7" s="313" t="s">
        <v>76</v>
      </c>
      <c r="D7" s="350"/>
      <c r="E7" s="235"/>
      <c r="F7" s="46">
        <v>5</v>
      </c>
      <c r="G7" s="46">
        <v>5</v>
      </c>
      <c r="H7" s="375">
        <v>7</v>
      </c>
      <c r="I7" s="375">
        <v>8</v>
      </c>
      <c r="J7" s="127"/>
      <c r="K7" s="127"/>
      <c r="L7" s="127"/>
      <c r="M7" s="222"/>
      <c r="N7" s="222"/>
      <c r="O7" s="222"/>
      <c r="P7" s="222"/>
      <c r="Q7" s="127"/>
      <c r="R7" s="127"/>
      <c r="S7" s="450"/>
      <c r="T7" s="450"/>
      <c r="U7" s="450"/>
      <c r="V7" s="127"/>
      <c r="W7" s="127"/>
      <c r="X7" s="127"/>
      <c r="Y7" s="77">
        <f t="shared" si="0"/>
        <v>25</v>
      </c>
      <c r="Z7" s="163">
        <f t="shared" si="1"/>
        <v>25</v>
      </c>
    </row>
    <row r="8" spans="1:26" s="39" customFormat="1" ht="15">
      <c r="A8" s="43">
        <v>6</v>
      </c>
      <c r="B8" s="346" t="s">
        <v>256</v>
      </c>
      <c r="C8" s="313" t="s">
        <v>127</v>
      </c>
      <c r="D8" s="37"/>
      <c r="E8" s="319"/>
      <c r="F8" s="37"/>
      <c r="G8" s="37"/>
      <c r="H8" s="37"/>
      <c r="I8" s="37"/>
      <c r="J8" s="119">
        <v>8</v>
      </c>
      <c r="K8" s="119">
        <v>7</v>
      </c>
      <c r="L8" s="37"/>
      <c r="M8" s="37"/>
      <c r="N8" s="356"/>
      <c r="O8" s="154">
        <v>5</v>
      </c>
      <c r="P8" s="356"/>
      <c r="Q8" s="356"/>
      <c r="R8" s="356"/>
      <c r="S8" s="451"/>
      <c r="T8" s="451"/>
      <c r="U8" s="451"/>
      <c r="V8" s="356"/>
      <c r="W8" s="356"/>
      <c r="X8" s="356"/>
      <c r="Y8" s="77">
        <f t="shared" si="0"/>
        <v>20</v>
      </c>
      <c r="Z8" s="163">
        <f t="shared" si="1"/>
        <v>20</v>
      </c>
    </row>
    <row r="9" spans="1:26" s="39" customFormat="1" ht="15">
      <c r="A9" s="43">
        <f>(A8+1)</f>
        <v>7</v>
      </c>
      <c r="B9" s="274" t="s">
        <v>213</v>
      </c>
      <c r="C9" s="377" t="s">
        <v>76</v>
      </c>
      <c r="D9" s="350"/>
      <c r="E9" s="235"/>
      <c r="F9" s="46"/>
      <c r="G9" s="46"/>
      <c r="H9" s="375">
        <v>1</v>
      </c>
      <c r="I9" s="375">
        <v>1</v>
      </c>
      <c r="J9" s="119">
        <v>8</v>
      </c>
      <c r="K9" s="119">
        <v>7</v>
      </c>
      <c r="L9" s="121"/>
      <c r="M9" s="221"/>
      <c r="N9" s="221"/>
      <c r="O9" s="221"/>
      <c r="P9" s="221"/>
      <c r="Q9" s="119"/>
      <c r="R9" s="119"/>
      <c r="S9" s="448"/>
      <c r="T9" s="448"/>
      <c r="U9" s="448"/>
      <c r="V9" s="121"/>
      <c r="W9" s="121"/>
      <c r="X9" s="119"/>
      <c r="Y9" s="77">
        <f t="shared" si="0"/>
        <v>17</v>
      </c>
      <c r="Z9" s="163">
        <f t="shared" si="1"/>
        <v>17</v>
      </c>
    </row>
    <row r="10" spans="1:26" s="39" customFormat="1" ht="15">
      <c r="A10" s="43">
        <v>3</v>
      </c>
      <c r="B10" s="274" t="s">
        <v>248</v>
      </c>
      <c r="C10" s="377" t="s">
        <v>123</v>
      </c>
      <c r="D10" s="350"/>
      <c r="E10" s="235"/>
      <c r="F10" s="46"/>
      <c r="G10" s="46"/>
      <c r="H10" s="375"/>
      <c r="I10" s="375"/>
      <c r="J10" s="119"/>
      <c r="K10" s="119"/>
      <c r="L10" s="121">
        <v>7</v>
      </c>
      <c r="M10" s="221">
        <v>8</v>
      </c>
      <c r="N10" s="221"/>
      <c r="O10" s="221"/>
      <c r="P10" s="221"/>
      <c r="Q10" s="119"/>
      <c r="R10" s="119"/>
      <c r="S10" s="448"/>
      <c r="T10" s="448"/>
      <c r="U10" s="448"/>
      <c r="V10" s="121"/>
      <c r="W10" s="121"/>
      <c r="X10" s="119"/>
      <c r="Y10" s="77">
        <f t="shared" si="0"/>
        <v>15</v>
      </c>
      <c r="Z10" s="163">
        <f t="shared" si="1"/>
        <v>15</v>
      </c>
    </row>
    <row r="11" spans="1:26" s="39" customFormat="1" ht="15">
      <c r="A11" s="43">
        <v>4</v>
      </c>
      <c r="B11" s="274" t="s">
        <v>211</v>
      </c>
      <c r="C11" s="264" t="s">
        <v>212</v>
      </c>
      <c r="D11" s="12"/>
      <c r="E11" s="243"/>
      <c r="F11" s="18"/>
      <c r="G11" s="18"/>
      <c r="H11" s="112">
        <v>4</v>
      </c>
      <c r="I11" s="112">
        <v>3</v>
      </c>
      <c r="J11" s="120"/>
      <c r="K11" s="115"/>
      <c r="L11" s="115">
        <v>4</v>
      </c>
      <c r="M11" s="220">
        <v>1</v>
      </c>
      <c r="N11" s="220"/>
      <c r="O11" s="220"/>
      <c r="P11" s="220">
        <v>1</v>
      </c>
      <c r="Q11" s="115">
        <v>1</v>
      </c>
      <c r="R11" s="115"/>
      <c r="S11" s="447"/>
      <c r="T11" s="447"/>
      <c r="U11" s="447"/>
      <c r="V11" s="115"/>
      <c r="W11" s="115"/>
      <c r="X11" s="115"/>
      <c r="Y11" s="77">
        <f t="shared" si="0"/>
        <v>14</v>
      </c>
      <c r="Z11" s="163">
        <f t="shared" si="1"/>
        <v>14</v>
      </c>
    </row>
    <row r="12" spans="1:26" s="39" customFormat="1" ht="15">
      <c r="A12" s="43">
        <v>5</v>
      </c>
      <c r="B12" s="328" t="s">
        <v>271</v>
      </c>
      <c r="C12" s="322" t="s">
        <v>267</v>
      </c>
      <c r="D12" s="37"/>
      <c r="E12" s="319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154">
        <v>6</v>
      </c>
      <c r="Q12" s="154">
        <v>6</v>
      </c>
      <c r="R12" s="37"/>
      <c r="S12" s="408"/>
      <c r="T12" s="408"/>
      <c r="U12" s="408"/>
      <c r="V12" s="37"/>
      <c r="W12" s="37"/>
      <c r="X12" s="37"/>
      <c r="Y12" s="77">
        <f t="shared" si="0"/>
        <v>12</v>
      </c>
      <c r="Z12" s="163">
        <f t="shared" si="1"/>
        <v>12</v>
      </c>
    </row>
    <row r="13" spans="1:26" s="39" customFormat="1" ht="15">
      <c r="A13" s="43">
        <v>7</v>
      </c>
      <c r="B13" s="361" t="s">
        <v>63</v>
      </c>
      <c r="C13" s="313" t="s">
        <v>76</v>
      </c>
      <c r="D13" s="236">
        <v>6</v>
      </c>
      <c r="E13" s="235">
        <v>4</v>
      </c>
      <c r="F13" s="46"/>
      <c r="G13" s="46"/>
      <c r="H13" s="375"/>
      <c r="I13" s="375"/>
      <c r="J13" s="120"/>
      <c r="K13" s="115"/>
      <c r="L13" s="115"/>
      <c r="M13" s="220"/>
      <c r="N13" s="220"/>
      <c r="O13" s="220"/>
      <c r="P13" s="220"/>
      <c r="Q13" s="115"/>
      <c r="R13" s="115"/>
      <c r="S13" s="447"/>
      <c r="T13" s="447"/>
      <c r="U13" s="447"/>
      <c r="V13" s="115"/>
      <c r="W13" s="115"/>
      <c r="X13" s="115"/>
      <c r="Y13" s="77">
        <f t="shared" si="0"/>
        <v>10</v>
      </c>
      <c r="Z13" s="163">
        <f t="shared" si="1"/>
        <v>10</v>
      </c>
    </row>
    <row r="14" spans="1:26" ht="15.75">
      <c r="A14" s="43">
        <v>13</v>
      </c>
      <c r="B14" s="81" t="s">
        <v>275</v>
      </c>
      <c r="C14" s="313" t="s">
        <v>76</v>
      </c>
      <c r="D14" s="37"/>
      <c r="E14" s="319"/>
      <c r="F14" s="37"/>
      <c r="G14" s="37"/>
      <c r="H14" s="37"/>
      <c r="I14" s="37"/>
      <c r="J14" s="119">
        <v>8</v>
      </c>
      <c r="K14" s="37"/>
      <c r="L14" s="37"/>
      <c r="M14" s="37"/>
      <c r="N14" s="37"/>
      <c r="O14" s="37"/>
      <c r="P14" s="37"/>
      <c r="Q14" s="37"/>
      <c r="R14" s="37"/>
      <c r="S14" s="408"/>
      <c r="T14" s="408"/>
      <c r="U14" s="408"/>
      <c r="V14" s="37"/>
      <c r="W14" s="37"/>
      <c r="X14" s="37"/>
      <c r="Y14" s="77">
        <f t="shared" si="0"/>
        <v>8</v>
      </c>
      <c r="Z14" s="163">
        <f t="shared" si="1"/>
        <v>8</v>
      </c>
    </row>
    <row r="15" spans="1:26" s="39" customFormat="1" ht="15">
      <c r="A15" s="43">
        <v>9</v>
      </c>
      <c r="B15" s="336" t="s">
        <v>249</v>
      </c>
      <c r="C15" s="339" t="s">
        <v>76</v>
      </c>
      <c r="D15" s="350"/>
      <c r="E15" s="235"/>
      <c r="F15" s="46"/>
      <c r="G15" s="46"/>
      <c r="H15" s="340"/>
      <c r="I15" s="340"/>
      <c r="J15" s="119"/>
      <c r="K15" s="119"/>
      <c r="L15" s="121"/>
      <c r="M15" s="221">
        <v>5</v>
      </c>
      <c r="N15" s="221"/>
      <c r="O15" s="221"/>
      <c r="P15" s="221"/>
      <c r="Q15" s="119"/>
      <c r="R15" s="119"/>
      <c r="S15" s="448"/>
      <c r="T15" s="448"/>
      <c r="U15" s="448"/>
      <c r="V15" s="121"/>
      <c r="W15" s="121"/>
      <c r="X15" s="119"/>
      <c r="Y15" s="77">
        <f t="shared" si="0"/>
        <v>5</v>
      </c>
      <c r="Z15" s="163">
        <f t="shared" si="1"/>
        <v>5</v>
      </c>
    </row>
    <row r="16" spans="1:26" ht="15">
      <c r="A16" s="43">
        <v>10</v>
      </c>
      <c r="B16" s="361" t="s">
        <v>145</v>
      </c>
      <c r="C16" s="313" t="s">
        <v>76</v>
      </c>
      <c r="D16" s="236">
        <v>4</v>
      </c>
      <c r="E16" s="92"/>
      <c r="F16" s="46"/>
      <c r="G16" s="46"/>
      <c r="H16" s="375"/>
      <c r="I16" s="375"/>
      <c r="J16" s="120"/>
      <c r="K16" s="115"/>
      <c r="L16" s="115"/>
      <c r="M16" s="220"/>
      <c r="N16" s="220"/>
      <c r="O16" s="220"/>
      <c r="P16" s="220"/>
      <c r="Q16" s="115"/>
      <c r="R16" s="115"/>
      <c r="S16" s="447"/>
      <c r="T16" s="447"/>
      <c r="U16" s="447"/>
      <c r="V16" s="115"/>
      <c r="W16" s="115"/>
      <c r="X16" s="115"/>
      <c r="Y16" s="77">
        <f t="shared" si="0"/>
        <v>4</v>
      </c>
      <c r="Z16" s="163">
        <f t="shared" si="1"/>
        <v>4</v>
      </c>
    </row>
    <row r="17" spans="1:26" ht="15">
      <c r="A17" s="43">
        <v>11</v>
      </c>
      <c r="B17" s="361" t="s">
        <v>146</v>
      </c>
      <c r="C17" s="231" t="s">
        <v>129</v>
      </c>
      <c r="D17" s="236">
        <v>2</v>
      </c>
      <c r="E17" s="137">
        <v>1</v>
      </c>
      <c r="F17" s="12"/>
      <c r="G17" s="12"/>
      <c r="H17" s="112"/>
      <c r="I17" s="112"/>
      <c r="J17" s="120"/>
      <c r="K17" s="115"/>
      <c r="L17" s="115"/>
      <c r="M17" s="220"/>
      <c r="N17" s="220"/>
      <c r="O17" s="220"/>
      <c r="P17" s="220"/>
      <c r="Q17" s="115"/>
      <c r="R17" s="115"/>
      <c r="S17" s="447"/>
      <c r="T17" s="447"/>
      <c r="U17" s="447"/>
      <c r="V17" s="115"/>
      <c r="W17" s="115"/>
      <c r="X17" s="115"/>
      <c r="Y17" s="77">
        <f t="shared" si="0"/>
        <v>3</v>
      </c>
      <c r="Z17" s="163">
        <f t="shared" si="1"/>
        <v>3</v>
      </c>
    </row>
    <row r="18" spans="1:26" ht="15">
      <c r="A18" s="43">
        <v>12</v>
      </c>
      <c r="B18" s="245" t="s">
        <v>121</v>
      </c>
      <c r="C18" s="313" t="s">
        <v>122</v>
      </c>
      <c r="D18" s="236">
        <v>1</v>
      </c>
      <c r="E18" s="136"/>
      <c r="F18" s="37"/>
      <c r="G18" s="37"/>
      <c r="H18" s="37"/>
      <c r="I18" s="37"/>
      <c r="J18" s="123"/>
      <c r="K18" s="123"/>
      <c r="L18" s="167"/>
      <c r="M18" s="218"/>
      <c r="N18" s="358"/>
      <c r="O18" s="358"/>
      <c r="P18" s="358"/>
      <c r="Q18" s="357"/>
      <c r="R18" s="357"/>
      <c r="S18" s="357"/>
      <c r="T18" s="357"/>
      <c r="U18" s="357"/>
      <c r="V18" s="357"/>
      <c r="W18" s="357"/>
      <c r="X18" s="357"/>
      <c r="Y18" s="77">
        <f t="shared" si="0"/>
        <v>1</v>
      </c>
      <c r="Z18" s="163">
        <f t="shared" si="1"/>
        <v>1</v>
      </c>
    </row>
    <row r="19" spans="1:26" s="337" customFormat="1" ht="15.75">
      <c r="A19" s="35"/>
      <c r="B19" s="60"/>
      <c r="C19" s="373"/>
      <c r="D19" s="338"/>
      <c r="E19" s="1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5"/>
      <c r="Z19" s="36"/>
    </row>
    <row r="20" spans="1:26" s="337" customFormat="1" ht="15.75">
      <c r="A20" s="35"/>
      <c r="B20" s="60"/>
      <c r="C20" s="373"/>
      <c r="D20" s="338"/>
      <c r="E20" s="1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5"/>
      <c r="Z20" s="36"/>
    </row>
    <row r="21" spans="10:24" ht="15">
      <c r="J21" s="94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3" spans="1:25" s="164" customFormat="1" ht="15.75">
      <c r="A23" s="186"/>
      <c r="B23" s="156" t="s">
        <v>140</v>
      </c>
      <c r="J23" s="110"/>
      <c r="K23" s="110"/>
      <c r="L23" s="110"/>
      <c r="M23" s="69"/>
      <c r="N23" s="69"/>
      <c r="O23" s="69"/>
      <c r="P23" s="69"/>
      <c r="Q23" s="69"/>
      <c r="R23" s="69"/>
      <c r="S23" s="69"/>
      <c r="T23" s="69"/>
      <c r="U23" s="69"/>
      <c r="V23" s="310"/>
      <c r="W23" s="310"/>
      <c r="X23" s="69"/>
      <c r="Y23" s="69"/>
    </row>
    <row r="24" spans="2:25" s="164" customFormat="1" ht="15.75">
      <c r="B24" s="156" t="s">
        <v>132</v>
      </c>
      <c r="C24" s="116"/>
      <c r="J24" s="110"/>
      <c r="K24" s="110"/>
      <c r="L24" s="110"/>
      <c r="M24" s="69"/>
      <c r="N24" s="69"/>
      <c r="O24" s="69"/>
      <c r="P24" s="69"/>
      <c r="Q24" s="69"/>
      <c r="R24" s="69"/>
      <c r="S24" s="69"/>
      <c r="T24" s="69"/>
      <c r="U24" s="69"/>
      <c r="V24" s="310"/>
      <c r="W24" s="310"/>
      <c r="X24" s="69"/>
      <c r="Y24" s="69"/>
    </row>
    <row r="26" ht="15">
      <c r="B26" s="130"/>
    </row>
  </sheetData>
  <sheetProtection/>
  <mergeCells count="10">
    <mergeCell ref="D4:E4"/>
    <mergeCell ref="F4:G4"/>
    <mergeCell ref="Y4:Z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8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51.2812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19" width="8.7109375" style="189" customWidth="1"/>
    <col min="20" max="21" width="8.7109375" style="190" customWidth="1"/>
    <col min="22" max="23" width="8.7109375" style="397" customWidth="1"/>
    <col min="24" max="24" width="19.7109375" style="337" bestFit="1" customWidth="1"/>
    <col min="25" max="25" width="8.7109375" style="0" customWidth="1"/>
    <col min="26" max="26" width="12.2812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25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133" t="s">
        <v>124</v>
      </c>
      <c r="Y4" s="603" t="s">
        <v>22</v>
      </c>
      <c r="Z4" s="604"/>
    </row>
    <row r="5" spans="1:26" ht="15">
      <c r="A5" s="7" t="s">
        <v>1</v>
      </c>
      <c r="B5" s="51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/>
      <c r="K5" s="10"/>
      <c r="L5" s="10">
        <v>41397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10"/>
      <c r="Y5" s="71" t="s">
        <v>5</v>
      </c>
      <c r="Z5" s="159" t="s">
        <v>6</v>
      </c>
    </row>
    <row r="6" spans="1:26" s="39" customFormat="1" ht="15">
      <c r="A6" s="13">
        <v>1</v>
      </c>
      <c r="B6" s="228" t="s">
        <v>74</v>
      </c>
      <c r="C6" s="228" t="s">
        <v>76</v>
      </c>
      <c r="D6" s="515"/>
      <c r="E6" s="516">
        <v>7</v>
      </c>
      <c r="F6" s="515"/>
      <c r="G6" s="515"/>
      <c r="H6" s="515">
        <v>4</v>
      </c>
      <c r="I6" s="114">
        <v>1</v>
      </c>
      <c r="J6" s="517"/>
      <c r="K6" s="517"/>
      <c r="L6" s="517"/>
      <c r="M6" s="517">
        <v>4</v>
      </c>
      <c r="N6" s="517">
        <v>6</v>
      </c>
      <c r="O6" s="517">
        <v>9</v>
      </c>
      <c r="P6" s="517"/>
      <c r="Q6" s="491">
        <v>1</v>
      </c>
      <c r="R6" s="487"/>
      <c r="S6" s="487"/>
      <c r="T6" s="487"/>
      <c r="U6" s="518"/>
      <c r="V6" s="518">
        <v>12</v>
      </c>
      <c r="W6" s="518">
        <v>14</v>
      </c>
      <c r="X6" s="518">
        <v>20</v>
      </c>
      <c r="Y6" s="486">
        <f>SUM(D6:X6)</f>
        <v>78</v>
      </c>
      <c r="Z6" s="163">
        <f>SUM(D6:X6)</f>
        <v>78</v>
      </c>
    </row>
    <row r="7" spans="1:26" s="39" customFormat="1" ht="15">
      <c r="A7" s="48">
        <v>2</v>
      </c>
      <c r="B7" s="519" t="s">
        <v>149</v>
      </c>
      <c r="C7" s="519" t="s">
        <v>158</v>
      </c>
      <c r="D7" s="114"/>
      <c r="E7" s="520"/>
      <c r="F7" s="114"/>
      <c r="G7" s="114"/>
      <c r="H7" s="114"/>
      <c r="I7" s="114"/>
      <c r="J7" s="517"/>
      <c r="K7" s="517"/>
      <c r="L7" s="517">
        <v>6</v>
      </c>
      <c r="M7" s="517"/>
      <c r="N7" s="517">
        <v>9</v>
      </c>
      <c r="O7" s="517">
        <v>6</v>
      </c>
      <c r="P7" s="517">
        <v>1</v>
      </c>
      <c r="Q7" s="491">
        <v>7</v>
      </c>
      <c r="R7" s="487"/>
      <c r="S7" s="487"/>
      <c r="T7" s="487"/>
      <c r="U7" s="518"/>
      <c r="V7" s="518">
        <v>2</v>
      </c>
      <c r="W7" s="518">
        <v>8</v>
      </c>
      <c r="X7" s="518">
        <v>18</v>
      </c>
      <c r="Y7" s="486">
        <f aca="true" t="shared" si="0" ref="Y7:Y13">SUM(D7:X7)</f>
        <v>57</v>
      </c>
      <c r="Z7" s="163">
        <f aca="true" t="shared" si="1" ref="Z7:Z13">SUM(D7:X7)</f>
        <v>57</v>
      </c>
    </row>
    <row r="8" spans="1:26" s="39" customFormat="1" ht="15">
      <c r="A8" s="13">
        <v>3</v>
      </c>
      <c r="B8" s="521" t="s">
        <v>208</v>
      </c>
      <c r="C8" s="31" t="s">
        <v>76</v>
      </c>
      <c r="D8" s="515"/>
      <c r="E8" s="516"/>
      <c r="F8" s="515"/>
      <c r="G8" s="515"/>
      <c r="H8" s="515">
        <v>1</v>
      </c>
      <c r="I8" s="114">
        <v>7</v>
      </c>
      <c r="J8" s="517"/>
      <c r="K8" s="517"/>
      <c r="L8" s="517">
        <v>9</v>
      </c>
      <c r="M8" s="517">
        <v>7</v>
      </c>
      <c r="N8" s="517"/>
      <c r="O8" s="517"/>
      <c r="P8" s="517"/>
      <c r="Q8" s="491"/>
      <c r="R8" s="487"/>
      <c r="S8" s="487"/>
      <c r="T8" s="487"/>
      <c r="U8" s="518"/>
      <c r="V8" s="518"/>
      <c r="W8" s="518"/>
      <c r="X8" s="518">
        <v>17</v>
      </c>
      <c r="Y8" s="486">
        <f t="shared" si="0"/>
        <v>41</v>
      </c>
      <c r="Z8" s="163">
        <f t="shared" si="1"/>
        <v>41</v>
      </c>
    </row>
    <row r="9" spans="1:26" s="39" customFormat="1" ht="15">
      <c r="A9" s="13">
        <v>4</v>
      </c>
      <c r="B9" s="228" t="s">
        <v>142</v>
      </c>
      <c r="C9" s="228" t="s">
        <v>76</v>
      </c>
      <c r="D9" s="515"/>
      <c r="E9" s="516">
        <v>4</v>
      </c>
      <c r="F9" s="515"/>
      <c r="G9" s="515"/>
      <c r="H9" s="515">
        <v>7</v>
      </c>
      <c r="I9" s="114">
        <v>10</v>
      </c>
      <c r="J9" s="517"/>
      <c r="K9" s="517"/>
      <c r="L9" s="517"/>
      <c r="M9" s="517"/>
      <c r="N9" s="517"/>
      <c r="O9" s="517"/>
      <c r="P9" s="517"/>
      <c r="Q9" s="491"/>
      <c r="R9" s="487"/>
      <c r="S9" s="487"/>
      <c r="T9" s="487"/>
      <c r="U9" s="518"/>
      <c r="V9" s="518"/>
      <c r="W9" s="518"/>
      <c r="X9" s="518"/>
      <c r="Y9" s="486">
        <f t="shared" si="0"/>
        <v>21</v>
      </c>
      <c r="Z9" s="163">
        <f t="shared" si="1"/>
        <v>21</v>
      </c>
    </row>
    <row r="10" spans="1:26" s="39" customFormat="1" ht="15">
      <c r="A10" s="13">
        <v>5</v>
      </c>
      <c r="B10" s="494" t="s">
        <v>209</v>
      </c>
      <c r="C10" s="31" t="s">
        <v>129</v>
      </c>
      <c r="D10" s="515"/>
      <c r="E10" s="516"/>
      <c r="F10" s="515"/>
      <c r="G10" s="515"/>
      <c r="H10" s="515"/>
      <c r="I10" s="114">
        <v>5</v>
      </c>
      <c r="J10" s="517"/>
      <c r="K10" s="517"/>
      <c r="L10" s="517">
        <v>4</v>
      </c>
      <c r="M10" s="517">
        <v>1</v>
      </c>
      <c r="N10" s="517">
        <v>4</v>
      </c>
      <c r="O10" s="517">
        <v>2</v>
      </c>
      <c r="P10" s="517"/>
      <c r="Q10" s="491"/>
      <c r="R10" s="487"/>
      <c r="S10" s="487"/>
      <c r="T10" s="487"/>
      <c r="U10" s="518"/>
      <c r="V10" s="518"/>
      <c r="W10" s="518"/>
      <c r="X10" s="518"/>
      <c r="Y10" s="486">
        <f t="shared" si="0"/>
        <v>16</v>
      </c>
      <c r="Z10" s="163">
        <f t="shared" si="1"/>
        <v>16</v>
      </c>
    </row>
    <row r="11" spans="1:26" s="39" customFormat="1" ht="15">
      <c r="A11" s="114">
        <v>6</v>
      </c>
      <c r="B11" s="522" t="s">
        <v>273</v>
      </c>
      <c r="C11" s="519" t="s">
        <v>158</v>
      </c>
      <c r="D11" s="37"/>
      <c r="E11" s="38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54">
        <v>6</v>
      </c>
      <c r="Q11" s="154">
        <v>4</v>
      </c>
      <c r="R11" s="401"/>
      <c r="S11" s="408"/>
      <c r="T11" s="408"/>
      <c r="U11" s="37"/>
      <c r="V11" s="37"/>
      <c r="W11" s="37"/>
      <c r="X11" s="37"/>
      <c r="Y11" s="486">
        <f t="shared" si="0"/>
        <v>10</v>
      </c>
      <c r="Z11" s="163">
        <f t="shared" si="1"/>
        <v>10</v>
      </c>
    </row>
    <row r="12" spans="1:26" ht="15">
      <c r="A12" s="114">
        <v>7</v>
      </c>
      <c r="B12" s="523" t="s">
        <v>254</v>
      </c>
      <c r="C12" s="228" t="s">
        <v>76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54">
        <v>2</v>
      </c>
      <c r="O12" s="154">
        <v>4</v>
      </c>
      <c r="P12" s="37"/>
      <c r="Q12" s="37"/>
      <c r="R12" s="408"/>
      <c r="S12" s="408"/>
      <c r="T12" s="408"/>
      <c r="U12" s="37"/>
      <c r="V12" s="37"/>
      <c r="W12" s="37"/>
      <c r="X12" s="37"/>
      <c r="Y12" s="486">
        <f t="shared" si="0"/>
        <v>6</v>
      </c>
      <c r="Z12" s="163">
        <f t="shared" si="1"/>
        <v>6</v>
      </c>
    </row>
    <row r="13" spans="1:26" ht="15">
      <c r="A13" s="13">
        <v>8</v>
      </c>
      <c r="B13" s="228" t="s">
        <v>133</v>
      </c>
      <c r="C13" s="228" t="s">
        <v>129</v>
      </c>
      <c r="D13" s="515"/>
      <c r="E13" s="515">
        <v>1</v>
      </c>
      <c r="F13" s="515"/>
      <c r="G13" s="515"/>
      <c r="H13" s="515"/>
      <c r="I13" s="114"/>
      <c r="J13" s="517"/>
      <c r="K13" s="517"/>
      <c r="L13" s="517"/>
      <c r="M13" s="517"/>
      <c r="N13" s="517"/>
      <c r="O13" s="517"/>
      <c r="P13" s="517"/>
      <c r="Q13" s="491"/>
      <c r="R13" s="491"/>
      <c r="S13" s="491"/>
      <c r="T13" s="491"/>
      <c r="U13" s="518"/>
      <c r="V13" s="518"/>
      <c r="W13" s="518"/>
      <c r="X13" s="518"/>
      <c r="Y13" s="486">
        <f t="shared" si="0"/>
        <v>1</v>
      </c>
      <c r="Z13" s="163">
        <f t="shared" si="1"/>
        <v>1</v>
      </c>
    </row>
    <row r="14" spans="1:26" ht="15">
      <c r="A14" s="35"/>
      <c r="B14" s="43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5"/>
      <c r="Z14" s="35"/>
    </row>
    <row r="15" spans="1:26" ht="15">
      <c r="A15" s="35"/>
      <c r="B15" s="43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54"/>
      <c r="O15" s="154"/>
      <c r="P15" s="37"/>
      <c r="Q15" s="37"/>
      <c r="R15" s="37"/>
      <c r="S15" s="37"/>
      <c r="T15" s="37"/>
      <c r="U15" s="37"/>
      <c r="V15" s="37"/>
      <c r="W15" s="37"/>
      <c r="X15" s="37"/>
      <c r="Y15" s="35"/>
      <c r="Z15" s="35"/>
    </row>
    <row r="17" spans="1:25" s="166" customFormat="1" ht="15.75">
      <c r="A17" s="227"/>
      <c r="B17" s="156" t="s">
        <v>140</v>
      </c>
      <c r="J17" s="110"/>
      <c r="K17" s="110"/>
      <c r="L17" s="110"/>
      <c r="M17" s="69"/>
      <c r="N17" s="69"/>
      <c r="O17" s="69"/>
      <c r="P17" s="69"/>
      <c r="Q17" s="69"/>
      <c r="R17" s="69"/>
      <c r="S17" s="69"/>
      <c r="T17" s="69"/>
      <c r="U17" s="69"/>
      <c r="V17" s="310"/>
      <c r="W17" s="310"/>
      <c r="X17" s="310"/>
      <c r="Y17" s="69"/>
    </row>
    <row r="18" spans="2:25" s="166" customFormat="1" ht="15.75">
      <c r="B18" s="156" t="s">
        <v>132</v>
      </c>
      <c r="C18" s="116"/>
      <c r="J18" s="110"/>
      <c r="K18" s="110"/>
      <c r="L18" s="110"/>
      <c r="M18" s="69"/>
      <c r="N18" s="69"/>
      <c r="O18" s="69"/>
      <c r="P18" s="69"/>
      <c r="Q18" s="69"/>
      <c r="R18" s="69"/>
      <c r="S18" s="69"/>
      <c r="T18" s="69"/>
      <c r="U18" s="69"/>
      <c r="V18" s="310"/>
      <c r="W18" s="310"/>
      <c r="X18" s="310"/>
      <c r="Y18" s="69"/>
    </row>
  </sheetData>
  <sheetProtection/>
  <mergeCells count="10">
    <mergeCell ref="D4:E4"/>
    <mergeCell ref="F4:G4"/>
    <mergeCell ref="Y4:Z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2"/>
  <sheetViews>
    <sheetView zoomScale="60" zoomScaleNormal="6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19" width="8.7109375" style="189" customWidth="1"/>
    <col min="20" max="21" width="8.7109375" style="190" customWidth="1"/>
    <col min="22" max="23" width="8.7109375" style="397" customWidth="1"/>
    <col min="24" max="24" width="16.28125" style="0" bestFit="1" customWidth="1"/>
    <col min="25" max="25" width="8.7109375" style="0" customWidth="1"/>
    <col min="26" max="26" width="12.2812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26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9"/>
      <c r="O4" s="600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133" t="s">
        <v>124</v>
      </c>
      <c r="Y4" s="603" t="s">
        <v>22</v>
      </c>
      <c r="Z4" s="604"/>
    </row>
    <row r="5" spans="1:26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/>
      <c r="K5" s="10"/>
      <c r="L5" s="10">
        <v>41397</v>
      </c>
      <c r="M5" s="10">
        <v>41399</v>
      </c>
      <c r="N5" s="10"/>
      <c r="O5" s="10"/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10"/>
      <c r="Y5" s="71" t="s">
        <v>5</v>
      </c>
      <c r="Z5" s="159" t="s">
        <v>6</v>
      </c>
    </row>
    <row r="6" spans="1:26" ht="15">
      <c r="A6" s="43"/>
      <c r="B6" s="258" t="s">
        <v>156</v>
      </c>
      <c r="C6" s="313" t="s">
        <v>129</v>
      </c>
      <c r="D6" s="48"/>
      <c r="E6" s="48"/>
      <c r="F6" s="407"/>
      <c r="G6" s="407"/>
      <c r="H6" s="407"/>
      <c r="I6" s="201"/>
      <c r="J6" s="201"/>
      <c r="K6" s="201"/>
      <c r="L6" s="201"/>
      <c r="M6" s="201"/>
      <c r="N6" s="201"/>
      <c r="O6" s="201"/>
      <c r="P6" s="407"/>
      <c r="Q6" s="407"/>
      <c r="R6" s="407"/>
      <c r="S6" s="201">
        <v>5</v>
      </c>
      <c r="T6" s="201"/>
      <c r="U6" s="48">
        <v>5</v>
      </c>
      <c r="V6" s="48"/>
      <c r="W6" s="48"/>
      <c r="X6" s="48"/>
      <c r="Y6" s="72">
        <f>SUM(D6:X6)</f>
        <v>10</v>
      </c>
      <c r="Z6" s="161">
        <v>10</v>
      </c>
    </row>
    <row r="7" spans="1:26" ht="15.75">
      <c r="A7" s="42"/>
      <c r="B7" s="54"/>
      <c r="C7" s="16"/>
      <c r="D7" s="13"/>
      <c r="E7" s="13"/>
      <c r="F7" s="13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48"/>
      <c r="V7" s="48"/>
      <c r="W7" s="48"/>
      <c r="X7" s="13"/>
      <c r="Y7" s="72">
        <f>SUM(D7:X7)</f>
        <v>0</v>
      </c>
      <c r="Z7" s="161">
        <v>0</v>
      </c>
    </row>
    <row r="8" spans="1:26" ht="15">
      <c r="A8" s="12"/>
      <c r="B8" s="49"/>
      <c r="C8" s="13"/>
      <c r="D8" s="12"/>
      <c r="E8" s="12"/>
      <c r="F8" s="12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18"/>
      <c r="V8" s="18"/>
      <c r="W8" s="18"/>
      <c r="X8" s="12"/>
      <c r="Y8" s="83"/>
      <c r="Z8" s="18"/>
    </row>
    <row r="9" spans="1:26" ht="15">
      <c r="A9" s="12"/>
      <c r="B9" s="21"/>
      <c r="C9" s="17"/>
      <c r="D9" s="12"/>
      <c r="E9" s="12"/>
      <c r="F9" s="12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18"/>
      <c r="V9" s="18"/>
      <c r="W9" s="18"/>
      <c r="X9" s="12"/>
      <c r="Y9" s="12"/>
      <c r="Z9" s="12"/>
    </row>
    <row r="10" spans="1:26" ht="15">
      <c r="A10" s="12"/>
      <c r="B10" s="21"/>
      <c r="C10" s="17"/>
      <c r="D10" s="12"/>
      <c r="E10" s="12"/>
      <c r="F10" s="12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18"/>
      <c r="V10" s="18"/>
      <c r="W10" s="18"/>
      <c r="X10" s="12"/>
      <c r="Y10" s="12"/>
      <c r="Z10" s="12"/>
    </row>
    <row r="11" spans="1:26" ht="15">
      <c r="A11" s="12"/>
      <c r="B11" s="23"/>
      <c r="C11" s="17"/>
      <c r="D11" s="12"/>
      <c r="E11" s="12"/>
      <c r="F11" s="1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2"/>
      <c r="Y11" s="12"/>
      <c r="Z11" s="12"/>
    </row>
    <row r="12" spans="1:26" ht="15">
      <c r="A12" s="12"/>
      <c r="B12" s="21"/>
      <c r="C12" s="16"/>
      <c r="D12" s="12"/>
      <c r="E12" s="12"/>
      <c r="F12" s="12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2"/>
      <c r="Y12" s="12"/>
      <c r="Z12" s="12"/>
    </row>
    <row r="13" spans="1:26" ht="15">
      <c r="A13" s="12"/>
      <c r="B13" s="21"/>
      <c r="C13" s="13"/>
      <c r="D13" s="12"/>
      <c r="E13" s="12"/>
      <c r="F13" s="12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2"/>
      <c r="Y13" s="12"/>
      <c r="Z13" s="12"/>
    </row>
    <row r="14" spans="1:26" ht="15">
      <c r="A14" s="12"/>
      <c r="B14" s="21"/>
      <c r="C14" s="13"/>
      <c r="D14" s="12"/>
      <c r="E14" s="12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2"/>
      <c r="Y14" s="12"/>
      <c r="Z14" s="12"/>
    </row>
    <row r="15" spans="1:26" ht="15">
      <c r="A15" s="12"/>
      <c r="B15" s="21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12"/>
      <c r="B16" s="21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>
      <c r="A17" s="12"/>
      <c r="B17" s="21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12"/>
      <c r="B18" s="21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21" spans="1:24" s="164" customFormat="1" ht="15.75">
      <c r="A21" s="186"/>
      <c r="B21" s="156" t="s">
        <v>131</v>
      </c>
      <c r="J21" s="110"/>
      <c r="K21" s="110"/>
      <c r="L21" s="110"/>
      <c r="M21" s="69"/>
      <c r="N21" s="69"/>
      <c r="O21" s="69"/>
      <c r="P21" s="69"/>
      <c r="Q21" s="69"/>
      <c r="R21" s="69"/>
      <c r="S21" s="69"/>
      <c r="T21" s="69"/>
      <c r="U21" s="69"/>
      <c r="V21" s="310"/>
      <c r="W21" s="310"/>
      <c r="X21" s="69"/>
    </row>
    <row r="22" spans="2:24" s="164" customFormat="1" ht="15.75">
      <c r="B22" s="156" t="s">
        <v>132</v>
      </c>
      <c r="C22" s="116"/>
      <c r="J22" s="110"/>
      <c r="K22" s="110"/>
      <c r="L22" s="110"/>
      <c r="M22" s="69"/>
      <c r="N22" s="69"/>
      <c r="O22" s="69"/>
      <c r="P22" s="69"/>
      <c r="Q22" s="69"/>
      <c r="R22" s="69"/>
      <c r="S22" s="69"/>
      <c r="T22" s="69"/>
      <c r="U22" s="69"/>
      <c r="V22" s="310"/>
      <c r="W22" s="310"/>
      <c r="X22" s="69"/>
    </row>
  </sheetData>
  <sheetProtection/>
  <mergeCells count="10">
    <mergeCell ref="D4:E4"/>
    <mergeCell ref="F4:G4"/>
    <mergeCell ref="Y4:Z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7"/>
  <sheetViews>
    <sheetView zoomScale="60" zoomScaleNormal="60" zoomScalePageLayoutView="0" workbookViewId="0" topLeftCell="A1">
      <selection activeCell="B4" sqref="B4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19" width="8.7109375" style="189" customWidth="1"/>
    <col min="20" max="21" width="8.7109375" style="190" customWidth="1"/>
    <col min="22" max="23" width="8.7109375" style="397" customWidth="1"/>
    <col min="24" max="24" width="16.7109375" style="181" customWidth="1"/>
    <col min="25" max="26" width="8.7109375" style="0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27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133" t="s">
        <v>124</v>
      </c>
      <c r="Y4" s="603" t="s">
        <v>22</v>
      </c>
      <c r="Z4" s="604"/>
    </row>
    <row r="5" spans="1:26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>
        <v>41552</v>
      </c>
      <c r="K5" s="10">
        <v>41553</v>
      </c>
      <c r="L5" s="10">
        <v>41397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10"/>
      <c r="Y5" s="71" t="s">
        <v>5</v>
      </c>
      <c r="Z5" s="159" t="s">
        <v>6</v>
      </c>
    </row>
    <row r="6" spans="1:26" s="39" customFormat="1" ht="15">
      <c r="A6" s="42">
        <v>1</v>
      </c>
      <c r="B6" s="375" t="s">
        <v>247</v>
      </c>
      <c r="C6" s="374" t="s">
        <v>59</v>
      </c>
      <c r="D6" s="12"/>
      <c r="E6" s="25"/>
      <c r="F6" s="406"/>
      <c r="G6" s="406"/>
      <c r="H6" s="406"/>
      <c r="I6" s="12"/>
      <c r="J6" s="13">
        <v>2</v>
      </c>
      <c r="K6" s="13">
        <v>9</v>
      </c>
      <c r="L6" s="48">
        <v>6</v>
      </c>
      <c r="M6" s="48"/>
      <c r="N6" s="48">
        <v>5</v>
      </c>
      <c r="O6" s="13">
        <v>5</v>
      </c>
      <c r="P6" s="13"/>
      <c r="Q6" s="201"/>
      <c r="R6" s="201"/>
      <c r="S6" s="201"/>
      <c r="T6" s="201"/>
      <c r="U6" s="194"/>
      <c r="V6" s="194"/>
      <c r="W6" s="194"/>
      <c r="X6" s="13"/>
      <c r="Y6" s="77">
        <f aca="true" t="shared" si="0" ref="Y6:Y11">SUM(D6:X6)</f>
        <v>27</v>
      </c>
      <c r="Z6" s="163">
        <f aca="true" t="shared" si="1" ref="Z6:Z11">SUM(D6:X6)</f>
        <v>27</v>
      </c>
    </row>
    <row r="7" spans="1:26" s="39" customFormat="1" ht="15">
      <c r="A7" s="42">
        <f>(A6+1)</f>
        <v>2</v>
      </c>
      <c r="B7" s="376" t="s">
        <v>285</v>
      </c>
      <c r="C7" s="368" t="s">
        <v>39</v>
      </c>
      <c r="D7" s="12"/>
      <c r="E7" s="25"/>
      <c r="F7" s="406"/>
      <c r="G7" s="406"/>
      <c r="H7" s="406"/>
      <c r="I7" s="12"/>
      <c r="J7" s="13">
        <v>10</v>
      </c>
      <c r="K7" s="13">
        <v>9</v>
      </c>
      <c r="L7" s="48"/>
      <c r="M7" s="48"/>
      <c r="N7" s="48"/>
      <c r="O7" s="13"/>
      <c r="P7" s="13"/>
      <c r="Q7" s="201"/>
      <c r="R7" s="201"/>
      <c r="S7" s="201"/>
      <c r="T7" s="201"/>
      <c r="U7" s="194"/>
      <c r="V7" s="194"/>
      <c r="W7" s="194"/>
      <c r="X7" s="13"/>
      <c r="Y7" s="77">
        <f t="shared" si="0"/>
        <v>19</v>
      </c>
      <c r="Z7" s="163">
        <f t="shared" si="1"/>
        <v>19</v>
      </c>
    </row>
    <row r="8" spans="1:26" s="39" customFormat="1" ht="15">
      <c r="A8" s="42">
        <v>2</v>
      </c>
      <c r="B8" s="369" t="s">
        <v>272</v>
      </c>
      <c r="C8" s="369" t="s">
        <v>267</v>
      </c>
      <c r="D8" s="350"/>
      <c r="E8" s="74"/>
      <c r="F8" s="412"/>
      <c r="G8" s="412"/>
      <c r="H8" s="412"/>
      <c r="I8" s="350"/>
      <c r="J8" s="13"/>
      <c r="K8" s="13"/>
      <c r="L8" s="48"/>
      <c r="M8" s="48"/>
      <c r="N8" s="48"/>
      <c r="O8" s="13"/>
      <c r="P8" s="13">
        <v>5</v>
      </c>
      <c r="Q8" s="201">
        <v>5</v>
      </c>
      <c r="R8" s="201"/>
      <c r="S8" s="201"/>
      <c r="T8" s="201"/>
      <c r="U8" s="194"/>
      <c r="V8" s="194"/>
      <c r="W8" s="194"/>
      <c r="X8" s="13"/>
      <c r="Y8" s="77">
        <f t="shared" si="0"/>
        <v>10</v>
      </c>
      <c r="Z8" s="163">
        <f t="shared" si="1"/>
        <v>10</v>
      </c>
    </row>
    <row r="9" spans="1:26" ht="15">
      <c r="A9" s="42">
        <v>3</v>
      </c>
      <c r="B9" s="334" t="s">
        <v>197</v>
      </c>
      <c r="C9" s="334" t="s">
        <v>158</v>
      </c>
      <c r="D9" s="46"/>
      <c r="E9" s="80"/>
      <c r="F9" s="412"/>
      <c r="G9" s="412"/>
      <c r="H9" s="412"/>
      <c r="I9" s="46"/>
      <c r="J9" s="13"/>
      <c r="K9" s="13"/>
      <c r="L9" s="48">
        <v>1</v>
      </c>
      <c r="M9" s="48">
        <v>5</v>
      </c>
      <c r="N9" s="48"/>
      <c r="O9" s="13"/>
      <c r="P9" s="13"/>
      <c r="Q9" s="201"/>
      <c r="R9" s="201"/>
      <c r="S9" s="201"/>
      <c r="T9" s="201"/>
      <c r="U9" s="194"/>
      <c r="V9" s="194"/>
      <c r="W9" s="194"/>
      <c r="X9" s="13"/>
      <c r="Y9" s="77">
        <f t="shared" si="0"/>
        <v>6</v>
      </c>
      <c r="Z9" s="163">
        <f t="shared" si="1"/>
        <v>6</v>
      </c>
    </row>
    <row r="10" spans="1:26" s="39" customFormat="1" ht="15">
      <c r="A10" s="42">
        <f>(A9+1)</f>
        <v>4</v>
      </c>
      <c r="B10" s="341" t="s">
        <v>207</v>
      </c>
      <c r="C10" s="271" t="s">
        <v>59</v>
      </c>
      <c r="D10" s="12"/>
      <c r="E10" s="25"/>
      <c r="F10" s="406"/>
      <c r="G10" s="406"/>
      <c r="H10" s="406"/>
      <c r="I10" s="13">
        <v>5</v>
      </c>
      <c r="J10" s="13"/>
      <c r="K10" s="13"/>
      <c r="L10" s="48"/>
      <c r="M10" s="48"/>
      <c r="N10" s="48"/>
      <c r="O10" s="13"/>
      <c r="P10" s="13"/>
      <c r="Q10" s="201"/>
      <c r="R10" s="201"/>
      <c r="S10" s="201"/>
      <c r="T10" s="201"/>
      <c r="U10" s="194"/>
      <c r="V10" s="194"/>
      <c r="W10" s="194"/>
      <c r="X10" s="13"/>
      <c r="Y10" s="77">
        <f t="shared" si="0"/>
        <v>5</v>
      </c>
      <c r="Z10" s="163">
        <f t="shared" si="1"/>
        <v>5</v>
      </c>
    </row>
    <row r="11" spans="1:26" ht="15">
      <c r="A11" s="42">
        <f>(A10+1)</f>
        <v>5</v>
      </c>
      <c r="B11" s="418" t="s">
        <v>297</v>
      </c>
      <c r="C11" s="417" t="s">
        <v>158</v>
      </c>
      <c r="D11" s="37"/>
      <c r="E11" s="37"/>
      <c r="F11" s="408"/>
      <c r="G11" s="408"/>
      <c r="H11" s="408"/>
      <c r="I11" s="37"/>
      <c r="J11" s="37"/>
      <c r="K11" s="37"/>
      <c r="L11" s="37"/>
      <c r="M11" s="37"/>
      <c r="N11" s="37"/>
      <c r="O11" s="37"/>
      <c r="P11" s="37"/>
      <c r="Q11" s="146"/>
      <c r="R11" s="146"/>
      <c r="S11" s="146"/>
      <c r="T11" s="202">
        <v>5</v>
      </c>
      <c r="U11" s="195"/>
      <c r="V11" s="195"/>
      <c r="W11" s="195"/>
      <c r="X11" s="154"/>
      <c r="Y11" s="77">
        <f t="shared" si="0"/>
        <v>5</v>
      </c>
      <c r="Z11" s="163">
        <f t="shared" si="1"/>
        <v>5</v>
      </c>
    </row>
    <row r="12" spans="1:26" ht="15">
      <c r="A12" s="35"/>
      <c r="B12" s="34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5"/>
      <c r="Z12" s="35"/>
    </row>
    <row r="13" spans="1:26" ht="15">
      <c r="A13" s="42"/>
      <c r="B13" s="34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5"/>
      <c r="Z13" s="35"/>
    </row>
    <row r="14" spans="1:26" ht="15">
      <c r="A14" s="35"/>
      <c r="B14" s="34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5"/>
      <c r="Z14" s="35"/>
    </row>
    <row r="15" spans="2:24" ht="15">
      <c r="B15" s="132"/>
      <c r="J15" s="94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1:25" s="166" customFormat="1" ht="15.75">
      <c r="A16" s="186"/>
      <c r="B16" s="156" t="s">
        <v>131</v>
      </c>
      <c r="J16" s="110"/>
      <c r="K16" s="110"/>
      <c r="L16" s="110"/>
      <c r="M16" s="69"/>
      <c r="N16" s="69"/>
      <c r="O16" s="69"/>
      <c r="P16" s="69"/>
      <c r="Q16" s="69"/>
      <c r="R16" s="69"/>
      <c r="S16" s="69"/>
      <c r="T16" s="69"/>
      <c r="U16" s="69"/>
      <c r="V16" s="310"/>
      <c r="W16" s="310"/>
      <c r="X16" s="69"/>
      <c r="Y16" s="69"/>
    </row>
    <row r="17" spans="2:25" s="166" customFormat="1" ht="15.75">
      <c r="B17" s="156" t="s">
        <v>132</v>
      </c>
      <c r="C17" s="116"/>
      <c r="J17" s="110"/>
      <c r="K17" s="110"/>
      <c r="L17" s="110"/>
      <c r="M17" s="69"/>
      <c r="N17" s="69"/>
      <c r="O17" s="69"/>
      <c r="P17" s="69"/>
      <c r="Q17" s="69"/>
      <c r="R17" s="69"/>
      <c r="S17" s="69"/>
      <c r="T17" s="69"/>
      <c r="U17" s="69"/>
      <c r="V17" s="310"/>
      <c r="W17" s="310"/>
      <c r="X17" s="69"/>
      <c r="Y17" s="69"/>
    </row>
  </sheetData>
  <sheetProtection/>
  <mergeCells count="10">
    <mergeCell ref="D4:E4"/>
    <mergeCell ref="F4:G4"/>
    <mergeCell ref="Y4:Z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7"/>
  <sheetViews>
    <sheetView zoomScale="60" zoomScaleNormal="60"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44.00390625" style="0" customWidth="1"/>
    <col min="3" max="3" width="16.7109375" style="0" customWidth="1"/>
    <col min="4" max="13" width="8.7109375" style="0" customWidth="1"/>
    <col min="14" max="15" width="9.140625" style="151" customWidth="1"/>
    <col min="16" max="17" width="9.140625" style="166" customWidth="1"/>
    <col min="18" max="21" width="9.140625" style="190" customWidth="1"/>
    <col min="22" max="23" width="9.140625" style="397" customWidth="1"/>
    <col min="24" max="25" width="8.7109375" style="0" customWidth="1"/>
  </cols>
  <sheetData>
    <row r="1" spans="1:3" s="3" customFormat="1" ht="20.25">
      <c r="A1" s="3" t="s">
        <v>139</v>
      </c>
      <c r="B1" s="4"/>
      <c r="C1" s="4"/>
    </row>
    <row r="2" spans="1:3" s="1" customFormat="1" ht="18">
      <c r="A2" s="1" t="s">
        <v>14</v>
      </c>
      <c r="B2" s="5"/>
      <c r="C2" s="5"/>
    </row>
    <row r="3" spans="2:37" ht="15">
      <c r="B3" s="6"/>
      <c r="C3" s="6"/>
      <c r="D3" s="584" t="s">
        <v>3</v>
      </c>
      <c r="E3" s="585"/>
      <c r="F3" s="586" t="s">
        <v>195</v>
      </c>
      <c r="G3" s="587"/>
      <c r="H3" s="589" t="s">
        <v>206</v>
      </c>
      <c r="I3" s="590"/>
      <c r="J3" s="85" t="s">
        <v>235</v>
      </c>
      <c r="K3" s="85" t="s">
        <v>235</v>
      </c>
      <c r="L3" s="591" t="s">
        <v>245</v>
      </c>
      <c r="M3" s="592"/>
      <c r="N3" s="593" t="s">
        <v>253</v>
      </c>
      <c r="O3" s="594"/>
      <c r="P3" s="595" t="s">
        <v>265</v>
      </c>
      <c r="Q3" s="596"/>
      <c r="R3" s="597" t="s">
        <v>286</v>
      </c>
      <c r="S3" s="598"/>
      <c r="T3" s="599" t="s">
        <v>298</v>
      </c>
      <c r="U3" s="600"/>
      <c r="V3" s="601" t="s">
        <v>302</v>
      </c>
      <c r="W3" s="602"/>
      <c r="X3" s="603" t="s">
        <v>22</v>
      </c>
      <c r="Y3" s="604"/>
      <c r="Z3" s="68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1:51" s="9" customFormat="1" ht="15.75">
      <c r="A4" s="7" t="s">
        <v>1</v>
      </c>
      <c r="B4" s="8" t="s">
        <v>0</v>
      </c>
      <c r="C4" s="20" t="s">
        <v>2</v>
      </c>
      <c r="D4" s="10">
        <v>40991</v>
      </c>
      <c r="E4" s="11">
        <v>40992</v>
      </c>
      <c r="F4" s="10">
        <v>41349</v>
      </c>
      <c r="G4" s="10">
        <v>41350</v>
      </c>
      <c r="H4" s="10">
        <v>41377</v>
      </c>
      <c r="I4" s="10">
        <v>41378</v>
      </c>
      <c r="J4" s="10">
        <v>41391</v>
      </c>
      <c r="K4" s="10">
        <v>41392</v>
      </c>
      <c r="L4" s="10">
        <v>41398</v>
      </c>
      <c r="M4" s="10">
        <v>41399</v>
      </c>
      <c r="N4" s="10">
        <v>41454</v>
      </c>
      <c r="O4" s="10">
        <v>41455</v>
      </c>
      <c r="P4" s="10">
        <v>41524</v>
      </c>
      <c r="Q4" s="10">
        <v>41525</v>
      </c>
      <c r="R4" s="10">
        <v>41566</v>
      </c>
      <c r="S4" s="10">
        <v>41567</v>
      </c>
      <c r="T4" s="10">
        <v>41587</v>
      </c>
      <c r="U4" s="10">
        <v>41588</v>
      </c>
      <c r="V4" s="10">
        <v>41622</v>
      </c>
      <c r="W4" s="10">
        <v>41623</v>
      </c>
      <c r="X4" s="71" t="s">
        <v>5</v>
      </c>
      <c r="Y4" s="159" t="s">
        <v>6</v>
      </c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37" s="24" customFormat="1" ht="15.75">
      <c r="A5" s="36">
        <v>1</v>
      </c>
      <c r="B5" s="63" t="s">
        <v>52</v>
      </c>
      <c r="C5" s="46" t="s">
        <v>44</v>
      </c>
      <c r="D5" s="206">
        <v>7</v>
      </c>
      <c r="E5" s="246">
        <v>5</v>
      </c>
      <c r="F5" s="206">
        <v>7</v>
      </c>
      <c r="G5" s="206">
        <v>7</v>
      </c>
      <c r="H5" s="206">
        <v>8</v>
      </c>
      <c r="I5" s="410"/>
      <c r="J5" s="206">
        <v>17</v>
      </c>
      <c r="K5" s="206">
        <v>12</v>
      </c>
      <c r="L5" s="206">
        <v>8</v>
      </c>
      <c r="M5" s="206">
        <v>9</v>
      </c>
      <c r="N5" s="267">
        <v>7</v>
      </c>
      <c r="O5" s="267">
        <v>7</v>
      </c>
      <c r="P5" s="267">
        <v>5</v>
      </c>
      <c r="Q5" s="267">
        <v>5</v>
      </c>
      <c r="R5" s="438"/>
      <c r="S5" s="438"/>
      <c r="T5" s="267">
        <v>7</v>
      </c>
      <c r="U5" s="267">
        <v>5</v>
      </c>
      <c r="V5" s="267"/>
      <c r="W5" s="267"/>
      <c r="X5" s="452">
        <f aca="true" t="shared" si="0" ref="X5:X21">SUM(D5:W5)</f>
        <v>116</v>
      </c>
      <c r="Y5" s="162">
        <f aca="true" t="shared" si="1" ref="Y5:Y21">SUM(D5:U5)</f>
        <v>116</v>
      </c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</row>
    <row r="6" spans="1:37" s="24" customFormat="1" ht="15.75">
      <c r="A6" s="59">
        <f>(A5+1)</f>
        <v>2</v>
      </c>
      <c r="B6" s="274" t="s">
        <v>228</v>
      </c>
      <c r="C6" s="16" t="s">
        <v>49</v>
      </c>
      <c r="D6" s="253"/>
      <c r="E6" s="270"/>
      <c r="F6" s="253"/>
      <c r="G6" s="266"/>
      <c r="H6" s="154">
        <v>3</v>
      </c>
      <c r="I6" s="154">
        <v>7</v>
      </c>
      <c r="J6" s="154"/>
      <c r="K6" s="154"/>
      <c r="L6" s="154">
        <v>3</v>
      </c>
      <c r="M6" s="154">
        <v>6</v>
      </c>
      <c r="N6" s="154">
        <v>4</v>
      </c>
      <c r="O6" s="154">
        <v>4</v>
      </c>
      <c r="P6" s="410"/>
      <c r="Q6" s="410"/>
      <c r="R6" s="410"/>
      <c r="S6" s="154"/>
      <c r="T6" s="154"/>
      <c r="U6" s="154"/>
      <c r="V6" s="154"/>
      <c r="W6" s="154"/>
      <c r="X6" s="452">
        <f t="shared" si="0"/>
        <v>27</v>
      </c>
      <c r="Y6" s="162">
        <f t="shared" si="1"/>
        <v>27</v>
      </c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</row>
    <row r="7" spans="1:37" s="24" customFormat="1" ht="15.75">
      <c r="A7" s="59">
        <f>(A6+1)</f>
        <v>3</v>
      </c>
      <c r="B7" s="361" t="s">
        <v>58</v>
      </c>
      <c r="C7" s="258" t="s">
        <v>129</v>
      </c>
      <c r="D7" s="37"/>
      <c r="E7" s="38"/>
      <c r="F7" s="37"/>
      <c r="G7" s="37"/>
      <c r="H7" s="37"/>
      <c r="I7" s="37"/>
      <c r="J7" s="154">
        <v>17</v>
      </c>
      <c r="K7" s="154">
        <v>8</v>
      </c>
      <c r="L7" s="324"/>
      <c r="M7" s="324"/>
      <c r="N7" s="324"/>
      <c r="O7" s="324"/>
      <c r="P7" s="439"/>
      <c r="Q7" s="439"/>
      <c r="R7" s="439"/>
      <c r="S7" s="324"/>
      <c r="T7" s="324"/>
      <c r="U7" s="324"/>
      <c r="V7" s="324"/>
      <c r="W7" s="324"/>
      <c r="X7" s="452">
        <f t="shared" si="0"/>
        <v>25</v>
      </c>
      <c r="Y7" s="162">
        <f t="shared" si="1"/>
        <v>25</v>
      </c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</row>
    <row r="8" spans="1:37" s="24" customFormat="1" ht="15.75">
      <c r="A8" s="59">
        <f>(A7+1)</f>
        <v>4</v>
      </c>
      <c r="B8" s="245" t="s">
        <v>174</v>
      </c>
      <c r="C8" s="258" t="s">
        <v>176</v>
      </c>
      <c r="D8" s="229"/>
      <c r="E8" s="230"/>
      <c r="F8" s="229"/>
      <c r="G8" s="229"/>
      <c r="H8" s="229"/>
      <c r="I8" s="229"/>
      <c r="J8" s="229">
        <v>6</v>
      </c>
      <c r="K8" s="229">
        <v>18</v>
      </c>
      <c r="L8" s="229"/>
      <c r="M8" s="229"/>
      <c r="N8" s="267"/>
      <c r="O8" s="267"/>
      <c r="P8" s="438"/>
      <c r="Q8" s="438"/>
      <c r="R8" s="438"/>
      <c r="S8" s="267"/>
      <c r="T8" s="267"/>
      <c r="U8" s="267"/>
      <c r="V8" s="267"/>
      <c r="W8" s="267"/>
      <c r="X8" s="452">
        <f t="shared" si="0"/>
        <v>24</v>
      </c>
      <c r="Y8" s="162">
        <f t="shared" si="1"/>
        <v>24</v>
      </c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</row>
    <row r="9" spans="1:37" s="24" customFormat="1" ht="15.75">
      <c r="A9" s="59">
        <f>(A8+1)</f>
        <v>5</v>
      </c>
      <c r="B9" s="113" t="s">
        <v>118</v>
      </c>
      <c r="C9" s="114" t="s">
        <v>120</v>
      </c>
      <c r="D9" s="219"/>
      <c r="E9" s="329"/>
      <c r="F9" s="219"/>
      <c r="G9" s="206"/>
      <c r="H9" s="206"/>
      <c r="I9" s="206"/>
      <c r="J9" s="224">
        <v>10</v>
      </c>
      <c r="K9" s="229">
        <v>4</v>
      </c>
      <c r="L9" s="229"/>
      <c r="M9" s="229"/>
      <c r="N9" s="267"/>
      <c r="O9" s="267"/>
      <c r="P9" s="438"/>
      <c r="Q9" s="438"/>
      <c r="R9" s="438"/>
      <c r="S9" s="267"/>
      <c r="T9" s="267"/>
      <c r="U9" s="267"/>
      <c r="V9" s="267"/>
      <c r="W9" s="267"/>
      <c r="X9" s="452">
        <f t="shared" si="0"/>
        <v>14</v>
      </c>
      <c r="Y9" s="162">
        <f t="shared" si="1"/>
        <v>14</v>
      </c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</row>
    <row r="10" spans="1:37" s="252" customFormat="1" ht="15.75">
      <c r="A10" s="59">
        <f>(A9+1)</f>
        <v>6</v>
      </c>
      <c r="B10" s="184" t="s">
        <v>135</v>
      </c>
      <c r="C10" s="114" t="s">
        <v>102</v>
      </c>
      <c r="D10" s="146"/>
      <c r="E10" s="212"/>
      <c r="F10" s="146"/>
      <c r="G10" s="206"/>
      <c r="H10" s="206">
        <v>1</v>
      </c>
      <c r="I10" s="206">
        <v>4</v>
      </c>
      <c r="J10" s="206">
        <v>4</v>
      </c>
      <c r="K10" s="206">
        <v>2</v>
      </c>
      <c r="L10" s="206">
        <v>1</v>
      </c>
      <c r="M10" s="206">
        <v>1</v>
      </c>
      <c r="N10" s="206"/>
      <c r="O10" s="206"/>
      <c r="P10" s="410"/>
      <c r="Q10" s="410"/>
      <c r="R10" s="410"/>
      <c r="S10" s="206"/>
      <c r="T10" s="206"/>
      <c r="U10" s="206"/>
      <c r="V10" s="206"/>
      <c r="W10" s="206"/>
      <c r="X10" s="452">
        <f t="shared" si="0"/>
        <v>13</v>
      </c>
      <c r="Y10" s="162">
        <f t="shared" si="1"/>
        <v>13</v>
      </c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</row>
    <row r="11" spans="1:37" s="199" customFormat="1" ht="15.75">
      <c r="A11" s="36">
        <v>17</v>
      </c>
      <c r="B11" s="332" t="s">
        <v>36</v>
      </c>
      <c r="C11" s="114" t="s">
        <v>202</v>
      </c>
      <c r="D11" s="37"/>
      <c r="E11" s="38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08"/>
      <c r="Q11" s="408"/>
      <c r="R11" s="408"/>
      <c r="S11" s="37"/>
      <c r="T11" s="147"/>
      <c r="U11" s="147">
        <v>8</v>
      </c>
      <c r="V11" s="147"/>
      <c r="W11" s="147"/>
      <c r="X11" s="452">
        <f t="shared" si="0"/>
        <v>8</v>
      </c>
      <c r="Y11" s="162">
        <f t="shared" si="1"/>
        <v>8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</row>
    <row r="12" spans="1:51" s="9" customFormat="1" ht="15.75">
      <c r="A12" s="36">
        <v>16</v>
      </c>
      <c r="B12" s="332" t="s">
        <v>300</v>
      </c>
      <c r="C12" s="114" t="s">
        <v>120</v>
      </c>
      <c r="D12" s="37"/>
      <c r="E12" s="38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408"/>
      <c r="Q12" s="408"/>
      <c r="R12" s="408"/>
      <c r="S12" s="37"/>
      <c r="T12" s="147">
        <v>4</v>
      </c>
      <c r="U12" s="147">
        <v>3</v>
      </c>
      <c r="V12" s="147"/>
      <c r="W12" s="147"/>
      <c r="X12" s="452">
        <f t="shared" si="0"/>
        <v>7</v>
      </c>
      <c r="Y12" s="162">
        <f t="shared" si="1"/>
        <v>7</v>
      </c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9" customFormat="1" ht="15.75">
      <c r="A13" s="145">
        <f>(A12+1)</f>
        <v>17</v>
      </c>
      <c r="B13" s="62" t="s">
        <v>119</v>
      </c>
      <c r="C13" s="273" t="s">
        <v>45</v>
      </c>
      <c r="D13" s="201">
        <v>1</v>
      </c>
      <c r="E13" s="215"/>
      <c r="F13" s="203"/>
      <c r="G13" s="242"/>
      <c r="H13" s="242"/>
      <c r="I13" s="242"/>
      <c r="J13" s="248"/>
      <c r="K13" s="248"/>
      <c r="L13" s="248"/>
      <c r="M13" s="242">
        <v>2</v>
      </c>
      <c r="N13" s="267"/>
      <c r="O13" s="267"/>
      <c r="P13" s="438"/>
      <c r="Q13" s="438"/>
      <c r="R13" s="438"/>
      <c r="S13" s="267"/>
      <c r="T13" s="267"/>
      <c r="U13" s="267"/>
      <c r="V13" s="267"/>
      <c r="W13" s="267"/>
      <c r="X13" s="452">
        <f t="shared" si="0"/>
        <v>3</v>
      </c>
      <c r="Y13" s="162">
        <f t="shared" si="1"/>
        <v>3</v>
      </c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37" s="24" customFormat="1" ht="15.75">
      <c r="A14" s="59">
        <f>(A13+1)</f>
        <v>18</v>
      </c>
      <c r="B14" s="261" t="s">
        <v>201</v>
      </c>
      <c r="C14" s="350" t="s">
        <v>202</v>
      </c>
      <c r="D14" s="229"/>
      <c r="E14" s="230"/>
      <c r="F14" s="229">
        <v>1</v>
      </c>
      <c r="G14" s="229">
        <v>1</v>
      </c>
      <c r="H14" s="229"/>
      <c r="I14" s="229"/>
      <c r="J14" s="229"/>
      <c r="K14" s="229"/>
      <c r="L14" s="229"/>
      <c r="M14" s="229"/>
      <c r="N14" s="267"/>
      <c r="O14" s="267"/>
      <c r="P14" s="438"/>
      <c r="Q14" s="438"/>
      <c r="R14" s="438"/>
      <c r="S14" s="267"/>
      <c r="T14" s="267"/>
      <c r="U14" s="267"/>
      <c r="V14" s="267"/>
      <c r="W14" s="267"/>
      <c r="X14" s="452">
        <f t="shared" si="0"/>
        <v>2</v>
      </c>
      <c r="Y14" s="162">
        <f t="shared" si="1"/>
        <v>2</v>
      </c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</row>
    <row r="15" spans="1:37" s="24" customFormat="1" ht="15.75">
      <c r="A15" s="36">
        <f>(1+A14)</f>
        <v>19</v>
      </c>
      <c r="B15" s="274" t="s">
        <v>229</v>
      </c>
      <c r="C15" s="16" t="s">
        <v>230</v>
      </c>
      <c r="D15" s="188"/>
      <c r="E15" s="205"/>
      <c r="F15" s="188"/>
      <c r="G15" s="229"/>
      <c r="H15" s="229"/>
      <c r="I15" s="229">
        <v>1</v>
      </c>
      <c r="J15" s="229"/>
      <c r="K15" s="229"/>
      <c r="L15" s="229"/>
      <c r="M15" s="229"/>
      <c r="N15" s="206"/>
      <c r="O15" s="206"/>
      <c r="P15" s="410"/>
      <c r="Q15" s="410"/>
      <c r="R15" s="410"/>
      <c r="S15" s="206"/>
      <c r="T15" s="206"/>
      <c r="U15" s="206"/>
      <c r="V15" s="206"/>
      <c r="W15" s="206"/>
      <c r="X15" s="452">
        <f t="shared" si="0"/>
        <v>1</v>
      </c>
      <c r="Y15" s="162">
        <f t="shared" si="1"/>
        <v>1</v>
      </c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37" s="24" customFormat="1" ht="15.75">
      <c r="A16" s="59">
        <f aca="true" t="shared" si="2" ref="A16:A21">(A15+1)</f>
        <v>20</v>
      </c>
      <c r="B16" s="52" t="s">
        <v>8</v>
      </c>
      <c r="C16" s="17" t="s">
        <v>7</v>
      </c>
      <c r="D16" s="229"/>
      <c r="E16" s="230"/>
      <c r="F16" s="229"/>
      <c r="G16" s="229"/>
      <c r="H16" s="229"/>
      <c r="I16" s="229"/>
      <c r="J16" s="229"/>
      <c r="K16" s="229"/>
      <c r="L16" s="229"/>
      <c r="M16" s="229"/>
      <c r="N16" s="267"/>
      <c r="O16" s="267"/>
      <c r="P16" s="438"/>
      <c r="Q16" s="438"/>
      <c r="R16" s="438"/>
      <c r="S16" s="267"/>
      <c r="T16" s="267"/>
      <c r="U16" s="267"/>
      <c r="V16" s="267"/>
      <c r="W16" s="267"/>
      <c r="X16" s="452">
        <f t="shared" si="0"/>
        <v>0</v>
      </c>
      <c r="Y16" s="162">
        <f t="shared" si="1"/>
        <v>0</v>
      </c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1:37" s="2" customFormat="1" ht="15.75">
      <c r="A17" s="59">
        <f t="shared" si="2"/>
        <v>21</v>
      </c>
      <c r="B17" s="52" t="s">
        <v>9</v>
      </c>
      <c r="C17" s="17" t="s">
        <v>7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67"/>
      <c r="O17" s="267"/>
      <c r="P17" s="438"/>
      <c r="Q17" s="438"/>
      <c r="R17" s="438"/>
      <c r="S17" s="267"/>
      <c r="T17" s="267"/>
      <c r="U17" s="267"/>
      <c r="V17" s="267"/>
      <c r="W17" s="267"/>
      <c r="X17" s="452">
        <f t="shared" si="0"/>
        <v>0</v>
      </c>
      <c r="Y17" s="162">
        <f t="shared" si="1"/>
        <v>0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</row>
    <row r="18" spans="1:37" s="2" customFormat="1" ht="15.75">
      <c r="A18" s="59">
        <f t="shared" si="2"/>
        <v>22</v>
      </c>
      <c r="B18" s="53" t="s">
        <v>11</v>
      </c>
      <c r="C18" s="347" t="s">
        <v>7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67"/>
      <c r="O18" s="267"/>
      <c r="P18" s="438"/>
      <c r="Q18" s="438"/>
      <c r="R18" s="438"/>
      <c r="S18" s="267"/>
      <c r="T18" s="267"/>
      <c r="U18" s="267"/>
      <c r="V18" s="267"/>
      <c r="W18" s="267"/>
      <c r="X18" s="452">
        <f t="shared" si="0"/>
        <v>0</v>
      </c>
      <c r="Y18" s="162">
        <f t="shared" si="1"/>
        <v>0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</row>
    <row r="19" spans="1:37" s="19" customFormat="1" ht="15.75">
      <c r="A19" s="59">
        <f t="shared" si="2"/>
        <v>23</v>
      </c>
      <c r="B19" s="52" t="s">
        <v>12</v>
      </c>
      <c r="C19" s="350" t="s">
        <v>7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67"/>
      <c r="O19" s="267"/>
      <c r="P19" s="438"/>
      <c r="Q19" s="438"/>
      <c r="R19" s="438"/>
      <c r="S19" s="267"/>
      <c r="T19" s="267"/>
      <c r="U19" s="267"/>
      <c r="V19" s="267"/>
      <c r="W19" s="267"/>
      <c r="X19" s="452">
        <f t="shared" si="0"/>
        <v>0</v>
      </c>
      <c r="Y19" s="162">
        <f t="shared" si="1"/>
        <v>0</v>
      </c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</row>
    <row r="20" spans="1:37" s="2" customFormat="1" ht="15.75">
      <c r="A20" s="59">
        <f t="shared" si="2"/>
        <v>24</v>
      </c>
      <c r="B20" s="56" t="s">
        <v>37</v>
      </c>
      <c r="C20" s="17" t="s">
        <v>10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67"/>
      <c r="O20" s="267"/>
      <c r="P20" s="438"/>
      <c r="Q20" s="438"/>
      <c r="R20" s="438"/>
      <c r="S20" s="267"/>
      <c r="T20" s="267"/>
      <c r="U20" s="267"/>
      <c r="V20" s="267"/>
      <c r="W20" s="267"/>
      <c r="X20" s="452">
        <f t="shared" si="0"/>
        <v>0</v>
      </c>
      <c r="Y20" s="162">
        <f t="shared" si="1"/>
        <v>0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</row>
    <row r="21" spans="1:37" s="2" customFormat="1" ht="15.75">
      <c r="A21" s="59">
        <f t="shared" si="2"/>
        <v>25</v>
      </c>
      <c r="B21" s="53" t="s">
        <v>99</v>
      </c>
      <c r="C21" s="350" t="s">
        <v>7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67"/>
      <c r="O21" s="267"/>
      <c r="P21" s="438"/>
      <c r="Q21" s="438"/>
      <c r="R21" s="438"/>
      <c r="S21" s="267"/>
      <c r="T21" s="267"/>
      <c r="U21" s="267"/>
      <c r="V21" s="267"/>
      <c r="W21" s="267"/>
      <c r="X21" s="452">
        <f t="shared" si="0"/>
        <v>0</v>
      </c>
      <c r="Y21" s="162">
        <f t="shared" si="1"/>
        <v>0</v>
      </c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</row>
    <row r="22" spans="1:37" s="2" customFormat="1" ht="15">
      <c r="A22" s="35"/>
      <c r="B22" s="34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5"/>
      <c r="Y22" s="35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</row>
    <row r="23" spans="1:23" s="158" customFormat="1" ht="15.75">
      <c r="A23" s="437"/>
      <c r="B23" s="156" t="s">
        <v>140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</row>
    <row r="24" spans="2:23" s="158" customFormat="1" ht="15.75">
      <c r="B24" s="156" t="s">
        <v>132</v>
      </c>
      <c r="C24" s="116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</row>
    <row r="25" spans="14:23" ht="15">
      <c r="N25" s="69"/>
      <c r="O25" s="69"/>
      <c r="P25" s="69"/>
      <c r="Q25" s="69"/>
      <c r="R25" s="69"/>
      <c r="S25" s="69"/>
      <c r="T25" s="69"/>
      <c r="U25" s="69"/>
      <c r="V25" s="310"/>
      <c r="W25" s="310"/>
    </row>
    <row r="26" spans="14:23" ht="15">
      <c r="N26" s="69"/>
      <c r="O26" s="69"/>
      <c r="P26" s="69"/>
      <c r="Q26" s="69"/>
      <c r="R26" s="69"/>
      <c r="S26" s="69"/>
      <c r="T26" s="69"/>
      <c r="U26" s="69"/>
      <c r="V26" s="310"/>
      <c r="W26" s="310"/>
    </row>
    <row r="27" spans="14:23" ht="15">
      <c r="N27" s="69"/>
      <c r="O27" s="69"/>
      <c r="P27" s="69"/>
      <c r="Q27" s="69"/>
      <c r="R27" s="69"/>
      <c r="S27" s="69"/>
      <c r="T27" s="69"/>
      <c r="U27" s="69"/>
      <c r="V27" s="310"/>
      <c r="W27" s="310"/>
    </row>
  </sheetData>
  <sheetProtection/>
  <mergeCells count="10">
    <mergeCell ref="D3:E3"/>
    <mergeCell ref="F3:G3"/>
    <mergeCell ref="X3:Y3"/>
    <mergeCell ref="H3:I3"/>
    <mergeCell ref="L3:M3"/>
    <mergeCell ref="N3:O3"/>
    <mergeCell ref="P3:Q3"/>
    <mergeCell ref="R3:S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3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57.14062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19" width="8.7109375" style="185" customWidth="1"/>
    <col min="20" max="21" width="8.7109375" style="190" customWidth="1"/>
    <col min="22" max="23" width="8.7109375" style="397" customWidth="1"/>
    <col min="24" max="24" width="11.57421875" style="0" customWidth="1"/>
    <col min="25" max="25" width="11.8515625" style="0" customWidth="1"/>
  </cols>
  <sheetData>
    <row r="1" spans="1:25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>
      <c r="A2" s="1" t="s">
        <v>28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603" t="s">
        <v>22</v>
      </c>
      <c r="Y4" s="604"/>
    </row>
    <row r="5" spans="1:25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>
        <v>41552</v>
      </c>
      <c r="K5" s="10">
        <v>41553</v>
      </c>
      <c r="L5" s="10">
        <v>41397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71" t="s">
        <v>5</v>
      </c>
      <c r="Y5" s="159" t="s">
        <v>6</v>
      </c>
    </row>
    <row r="6" spans="1:25" s="39" customFormat="1" ht="15.75">
      <c r="A6" s="472">
        <v>1</v>
      </c>
      <c r="B6" s="64" t="s">
        <v>94</v>
      </c>
      <c r="C6" s="472" t="s">
        <v>46</v>
      </c>
      <c r="D6" s="491">
        <v>8</v>
      </c>
      <c r="E6" s="490">
        <v>4</v>
      </c>
      <c r="F6" s="491"/>
      <c r="G6" s="487"/>
      <c r="H6" s="491">
        <v>17</v>
      </c>
      <c r="I6" s="491">
        <v>10</v>
      </c>
      <c r="J6" s="491">
        <v>12.25</v>
      </c>
      <c r="K6" s="491">
        <v>10.66</v>
      </c>
      <c r="L6" s="491">
        <v>16</v>
      </c>
      <c r="M6" s="491">
        <v>14</v>
      </c>
      <c r="N6" s="491">
        <v>19</v>
      </c>
      <c r="O6" s="491">
        <v>16</v>
      </c>
      <c r="P6" s="491">
        <v>12</v>
      </c>
      <c r="Q6" s="491">
        <v>9</v>
      </c>
      <c r="R6" s="487"/>
      <c r="S6" s="487"/>
      <c r="T6" s="491">
        <v>5</v>
      </c>
      <c r="U6" s="491">
        <v>5</v>
      </c>
      <c r="V6" s="491">
        <v>24</v>
      </c>
      <c r="W6" s="491">
        <v>6</v>
      </c>
      <c r="X6" s="486">
        <f aca="true" t="shared" si="0" ref="X6:X29">SUM(D6:W6)</f>
        <v>187.91</v>
      </c>
      <c r="Y6" s="454">
        <f>SUM(D6:W6)</f>
        <v>187.91</v>
      </c>
    </row>
    <row r="7" spans="1:25" s="39" customFormat="1" ht="15.75">
      <c r="A7" s="472">
        <f>(1+A6)</f>
        <v>2</v>
      </c>
      <c r="B7" s="54" t="s">
        <v>83</v>
      </c>
      <c r="C7" s="17" t="s">
        <v>84</v>
      </c>
      <c r="D7" s="491">
        <v>11</v>
      </c>
      <c r="E7" s="490">
        <v>9</v>
      </c>
      <c r="F7" s="491">
        <v>2</v>
      </c>
      <c r="G7" s="491">
        <v>10</v>
      </c>
      <c r="H7" s="491">
        <v>12</v>
      </c>
      <c r="I7" s="491">
        <v>15</v>
      </c>
      <c r="J7" s="491">
        <v>6</v>
      </c>
      <c r="K7" s="491">
        <v>10.66</v>
      </c>
      <c r="L7" s="491">
        <v>13</v>
      </c>
      <c r="M7" s="491">
        <v>2</v>
      </c>
      <c r="N7" s="487"/>
      <c r="O7" s="487"/>
      <c r="P7" s="491">
        <v>11</v>
      </c>
      <c r="Q7" s="491">
        <v>17</v>
      </c>
      <c r="R7" s="491">
        <v>5</v>
      </c>
      <c r="S7" s="491">
        <v>7</v>
      </c>
      <c r="T7" s="487">
        <v>1</v>
      </c>
      <c r="U7" s="491">
        <v>1</v>
      </c>
      <c r="V7" s="491">
        <v>10</v>
      </c>
      <c r="W7" s="491">
        <v>24</v>
      </c>
      <c r="X7" s="486">
        <f t="shared" si="0"/>
        <v>166.66</v>
      </c>
      <c r="Y7" s="454">
        <f>SUM(D7:W7)-1</f>
        <v>165.66</v>
      </c>
    </row>
    <row r="8" spans="1:25" s="39" customFormat="1" ht="15.75">
      <c r="A8" s="114">
        <v>2</v>
      </c>
      <c r="B8" s="54" t="s">
        <v>80</v>
      </c>
      <c r="C8" s="393" t="s">
        <v>158</v>
      </c>
      <c r="D8" s="491">
        <v>15</v>
      </c>
      <c r="E8" s="490">
        <v>14</v>
      </c>
      <c r="F8" s="491">
        <v>9</v>
      </c>
      <c r="G8" s="491">
        <v>5</v>
      </c>
      <c r="H8" s="491">
        <v>20</v>
      </c>
      <c r="I8" s="491">
        <v>12</v>
      </c>
      <c r="J8" s="491"/>
      <c r="K8" s="491"/>
      <c r="L8" s="491">
        <v>3</v>
      </c>
      <c r="M8" s="491">
        <v>11</v>
      </c>
      <c r="N8" s="491">
        <v>14</v>
      </c>
      <c r="O8" s="491">
        <v>7</v>
      </c>
      <c r="P8" s="491">
        <v>7</v>
      </c>
      <c r="Q8" s="491">
        <v>10</v>
      </c>
      <c r="R8" s="487"/>
      <c r="S8" s="487"/>
      <c r="T8" s="487"/>
      <c r="U8" s="491"/>
      <c r="V8" s="491"/>
      <c r="W8" s="491"/>
      <c r="X8" s="486">
        <f t="shared" si="0"/>
        <v>127</v>
      </c>
      <c r="Y8" s="454">
        <f aca="true" t="shared" si="1" ref="Y8:Y29">SUM(D8:W8)</f>
        <v>127</v>
      </c>
    </row>
    <row r="9" spans="1:25" s="39" customFormat="1" ht="15.75">
      <c r="A9" s="472">
        <f aca="true" t="shared" si="2" ref="A9:A29">(1+A8)</f>
        <v>3</v>
      </c>
      <c r="B9" s="55" t="s">
        <v>66</v>
      </c>
      <c r="C9" s="472" t="s">
        <v>45</v>
      </c>
      <c r="D9" s="491"/>
      <c r="E9" s="490"/>
      <c r="F9" s="491"/>
      <c r="G9" s="491"/>
      <c r="H9" s="491"/>
      <c r="I9" s="491"/>
      <c r="J9" s="491">
        <v>12.25</v>
      </c>
      <c r="K9" s="491">
        <v>5</v>
      </c>
      <c r="L9" s="491"/>
      <c r="M9" s="491">
        <v>3</v>
      </c>
      <c r="N9" s="491">
        <v>8</v>
      </c>
      <c r="O9" s="491">
        <v>4</v>
      </c>
      <c r="P9" s="487"/>
      <c r="Q9" s="487"/>
      <c r="R9" s="491">
        <v>1</v>
      </c>
      <c r="S9" s="487"/>
      <c r="T9" s="491">
        <v>8</v>
      </c>
      <c r="U9" s="491">
        <v>8</v>
      </c>
      <c r="V9" s="491">
        <v>18</v>
      </c>
      <c r="W9" s="491">
        <v>10</v>
      </c>
      <c r="X9" s="486">
        <f t="shared" si="0"/>
        <v>77.25</v>
      </c>
      <c r="Y9" s="454">
        <f t="shared" si="1"/>
        <v>77.25</v>
      </c>
    </row>
    <row r="10" spans="1:25" s="39" customFormat="1" ht="15.75">
      <c r="A10" s="472">
        <f t="shared" si="2"/>
        <v>4</v>
      </c>
      <c r="B10" s="54" t="s">
        <v>85</v>
      </c>
      <c r="C10" s="393" t="s">
        <v>158</v>
      </c>
      <c r="D10" s="491"/>
      <c r="E10" s="490"/>
      <c r="F10" s="491"/>
      <c r="G10" s="491">
        <v>2</v>
      </c>
      <c r="H10" s="491">
        <v>3</v>
      </c>
      <c r="I10" s="491">
        <v>1</v>
      </c>
      <c r="J10" s="491">
        <v>12.25</v>
      </c>
      <c r="K10" s="491">
        <v>10.66</v>
      </c>
      <c r="L10" s="491">
        <v>8</v>
      </c>
      <c r="M10" s="491">
        <v>4</v>
      </c>
      <c r="N10" s="491">
        <v>3</v>
      </c>
      <c r="O10" s="491">
        <v>5</v>
      </c>
      <c r="P10" s="491">
        <v>3</v>
      </c>
      <c r="Q10" s="491">
        <v>13</v>
      </c>
      <c r="R10" s="487"/>
      <c r="S10" s="487"/>
      <c r="T10" s="487"/>
      <c r="U10" s="491"/>
      <c r="V10" s="491">
        <v>4</v>
      </c>
      <c r="W10" s="491">
        <v>8</v>
      </c>
      <c r="X10" s="486">
        <f t="shared" si="0"/>
        <v>76.91</v>
      </c>
      <c r="Y10" s="454">
        <f t="shared" si="1"/>
        <v>76.91</v>
      </c>
    </row>
    <row r="11" spans="1:25" s="39" customFormat="1" ht="15">
      <c r="A11" s="472">
        <f t="shared" si="2"/>
        <v>5</v>
      </c>
      <c r="B11" s="40" t="s">
        <v>115</v>
      </c>
      <c r="C11" s="472" t="s">
        <v>116</v>
      </c>
      <c r="D11" s="491">
        <v>13</v>
      </c>
      <c r="E11" s="490"/>
      <c r="F11" s="491"/>
      <c r="G11" s="491"/>
      <c r="H11" s="491">
        <v>11</v>
      </c>
      <c r="I11" s="491"/>
      <c r="J11" s="491"/>
      <c r="K11" s="491"/>
      <c r="L11" s="491"/>
      <c r="M11" s="491"/>
      <c r="N11" s="491">
        <v>11</v>
      </c>
      <c r="O11" s="491"/>
      <c r="P11" s="491">
        <v>20</v>
      </c>
      <c r="Q11" s="491">
        <v>20</v>
      </c>
      <c r="R11" s="487"/>
      <c r="S11" s="487"/>
      <c r="T11" s="487"/>
      <c r="U11" s="491"/>
      <c r="V11" s="491"/>
      <c r="W11" s="491"/>
      <c r="X11" s="486">
        <f t="shared" si="0"/>
        <v>75</v>
      </c>
      <c r="Y11" s="454">
        <f t="shared" si="1"/>
        <v>75</v>
      </c>
    </row>
    <row r="12" spans="1:25" s="39" customFormat="1" ht="15.75">
      <c r="A12" s="350">
        <f t="shared" si="2"/>
        <v>6</v>
      </c>
      <c r="B12" s="54" t="s">
        <v>79</v>
      </c>
      <c r="C12" s="16" t="s">
        <v>46</v>
      </c>
      <c r="D12" s="491"/>
      <c r="E12" s="490"/>
      <c r="F12" s="483"/>
      <c r="G12" s="483"/>
      <c r="H12" s="483">
        <v>13</v>
      </c>
      <c r="I12" s="483">
        <v>8</v>
      </c>
      <c r="J12" s="483"/>
      <c r="K12" s="483"/>
      <c r="L12" s="491">
        <v>7</v>
      </c>
      <c r="M12" s="491"/>
      <c r="N12" s="491">
        <v>5</v>
      </c>
      <c r="O12" s="491">
        <v>11</v>
      </c>
      <c r="P12" s="491">
        <v>13</v>
      </c>
      <c r="Q12" s="491">
        <v>11</v>
      </c>
      <c r="R12" s="487"/>
      <c r="S12" s="487"/>
      <c r="T12" s="487"/>
      <c r="U12" s="491"/>
      <c r="V12" s="491"/>
      <c r="W12" s="491"/>
      <c r="X12" s="486">
        <f t="shared" si="0"/>
        <v>68</v>
      </c>
      <c r="Y12" s="454">
        <f t="shared" si="1"/>
        <v>68</v>
      </c>
    </row>
    <row r="13" spans="1:25" s="39" customFormat="1" ht="15.75">
      <c r="A13" s="350">
        <f t="shared" si="2"/>
        <v>7</v>
      </c>
      <c r="B13" s="64" t="s">
        <v>106</v>
      </c>
      <c r="C13" s="16" t="s">
        <v>45</v>
      </c>
      <c r="D13" s="491">
        <v>10</v>
      </c>
      <c r="E13" s="490">
        <v>6</v>
      </c>
      <c r="F13" s="491"/>
      <c r="G13" s="491"/>
      <c r="H13" s="491">
        <v>4</v>
      </c>
      <c r="I13" s="491">
        <v>5</v>
      </c>
      <c r="J13" s="491">
        <v>6</v>
      </c>
      <c r="K13" s="491">
        <v>5</v>
      </c>
      <c r="L13" s="491">
        <v>9</v>
      </c>
      <c r="M13" s="491">
        <v>9</v>
      </c>
      <c r="N13" s="491"/>
      <c r="O13" s="491"/>
      <c r="P13" s="491"/>
      <c r="Q13" s="491"/>
      <c r="R13" s="487"/>
      <c r="S13" s="487"/>
      <c r="T13" s="487"/>
      <c r="U13" s="491">
        <v>3</v>
      </c>
      <c r="V13" s="491"/>
      <c r="W13" s="491"/>
      <c r="X13" s="486">
        <f t="shared" si="0"/>
        <v>57</v>
      </c>
      <c r="Y13" s="454">
        <f t="shared" si="1"/>
        <v>57</v>
      </c>
    </row>
    <row r="14" spans="1:25" s="39" customFormat="1" ht="15">
      <c r="A14" s="350">
        <f t="shared" si="2"/>
        <v>8</v>
      </c>
      <c r="B14" s="32" t="s">
        <v>89</v>
      </c>
      <c r="C14" s="472" t="s">
        <v>46</v>
      </c>
      <c r="D14" s="491">
        <v>18</v>
      </c>
      <c r="E14" s="482">
        <v>11</v>
      </c>
      <c r="F14" s="483"/>
      <c r="G14" s="483"/>
      <c r="H14" s="483">
        <v>15</v>
      </c>
      <c r="I14" s="483"/>
      <c r="J14" s="483"/>
      <c r="K14" s="491"/>
      <c r="L14" s="491">
        <v>5</v>
      </c>
      <c r="M14" s="491">
        <v>5</v>
      </c>
      <c r="N14" s="491"/>
      <c r="O14" s="491"/>
      <c r="P14" s="491"/>
      <c r="Q14" s="491"/>
      <c r="R14" s="487"/>
      <c r="S14" s="487"/>
      <c r="T14" s="487"/>
      <c r="U14" s="491"/>
      <c r="V14" s="491"/>
      <c r="W14" s="491"/>
      <c r="X14" s="486">
        <f t="shared" si="0"/>
        <v>54</v>
      </c>
      <c r="Y14" s="454">
        <f t="shared" si="1"/>
        <v>54</v>
      </c>
    </row>
    <row r="15" spans="1:25" s="39" customFormat="1" ht="15">
      <c r="A15" s="335">
        <f t="shared" si="2"/>
        <v>9</v>
      </c>
      <c r="B15" s="187" t="s">
        <v>104</v>
      </c>
      <c r="C15" s="188" t="s">
        <v>59</v>
      </c>
      <c r="D15" s="483">
        <v>7</v>
      </c>
      <c r="E15" s="482">
        <v>2</v>
      </c>
      <c r="F15" s="488"/>
      <c r="G15" s="488"/>
      <c r="H15" s="488"/>
      <c r="I15" s="483">
        <v>7</v>
      </c>
      <c r="J15" s="483">
        <v>2.5</v>
      </c>
      <c r="K15" s="492">
        <v>1.5</v>
      </c>
      <c r="L15" s="493"/>
      <c r="M15" s="493"/>
      <c r="N15" s="491">
        <v>12</v>
      </c>
      <c r="O15" s="491">
        <v>8</v>
      </c>
      <c r="P15" s="491">
        <v>9</v>
      </c>
      <c r="Q15" s="493">
        <v>5</v>
      </c>
      <c r="R15" s="487"/>
      <c r="S15" s="487"/>
      <c r="T15" s="487"/>
      <c r="U15" s="491"/>
      <c r="V15" s="491"/>
      <c r="W15" s="491"/>
      <c r="X15" s="486">
        <f t="shared" si="0"/>
        <v>54</v>
      </c>
      <c r="Y15" s="454">
        <f t="shared" si="1"/>
        <v>54</v>
      </c>
    </row>
    <row r="16" spans="1:25" s="227" customFormat="1" ht="15">
      <c r="A16" s="272">
        <f t="shared" si="2"/>
        <v>10</v>
      </c>
      <c r="B16" s="40" t="s">
        <v>65</v>
      </c>
      <c r="C16" s="472" t="s">
        <v>46</v>
      </c>
      <c r="D16" s="491"/>
      <c r="E16" s="490"/>
      <c r="F16" s="491"/>
      <c r="G16" s="491"/>
      <c r="H16" s="491"/>
      <c r="I16" s="491"/>
      <c r="J16" s="491">
        <v>12.25</v>
      </c>
      <c r="K16" s="491">
        <v>10.66</v>
      </c>
      <c r="L16" s="491"/>
      <c r="M16" s="491"/>
      <c r="N16" s="491"/>
      <c r="O16" s="491"/>
      <c r="P16" s="491">
        <v>15</v>
      </c>
      <c r="Q16" s="491">
        <v>12</v>
      </c>
      <c r="R16" s="487"/>
      <c r="S16" s="487"/>
      <c r="T16" s="487"/>
      <c r="U16" s="491"/>
      <c r="V16" s="491"/>
      <c r="W16" s="491"/>
      <c r="X16" s="486">
        <f t="shared" si="0"/>
        <v>49.91</v>
      </c>
      <c r="Y16" s="454">
        <f t="shared" si="1"/>
        <v>49.91</v>
      </c>
    </row>
    <row r="17" spans="1:25" s="39" customFormat="1" ht="15">
      <c r="A17" s="45">
        <f t="shared" si="2"/>
        <v>11</v>
      </c>
      <c r="B17" s="32" t="s">
        <v>90</v>
      </c>
      <c r="C17" s="472" t="s">
        <v>46</v>
      </c>
      <c r="D17" s="491"/>
      <c r="E17" s="482"/>
      <c r="F17" s="483"/>
      <c r="G17" s="483"/>
      <c r="H17" s="483"/>
      <c r="I17" s="483"/>
      <c r="J17" s="483">
        <v>6</v>
      </c>
      <c r="K17" s="491">
        <v>10.66</v>
      </c>
      <c r="L17" s="491"/>
      <c r="M17" s="491"/>
      <c r="N17" s="491">
        <v>6</v>
      </c>
      <c r="O17" s="491">
        <v>1</v>
      </c>
      <c r="P17" s="491">
        <v>6</v>
      </c>
      <c r="Q17" s="491">
        <v>7</v>
      </c>
      <c r="R17" s="487"/>
      <c r="S17" s="487"/>
      <c r="T17" s="487"/>
      <c r="U17" s="491"/>
      <c r="V17" s="491"/>
      <c r="W17" s="491"/>
      <c r="X17" s="486">
        <f t="shared" si="0"/>
        <v>36.66</v>
      </c>
      <c r="Y17" s="454">
        <f t="shared" si="1"/>
        <v>36.66</v>
      </c>
    </row>
    <row r="18" spans="1:25" s="39" customFormat="1" ht="15.75">
      <c r="A18" s="45">
        <f t="shared" si="2"/>
        <v>12</v>
      </c>
      <c r="B18" s="54" t="s">
        <v>81</v>
      </c>
      <c r="C18" s="17" t="s">
        <v>10</v>
      </c>
      <c r="D18" s="491"/>
      <c r="E18" s="490"/>
      <c r="F18" s="491"/>
      <c r="G18" s="491">
        <v>7</v>
      </c>
      <c r="H18" s="491"/>
      <c r="I18" s="491"/>
      <c r="J18" s="491"/>
      <c r="K18" s="491"/>
      <c r="L18" s="491"/>
      <c r="M18" s="491"/>
      <c r="N18" s="491"/>
      <c r="O18" s="491"/>
      <c r="P18" s="491">
        <v>4</v>
      </c>
      <c r="Q18" s="491">
        <v>15</v>
      </c>
      <c r="R18" s="487"/>
      <c r="S18" s="487"/>
      <c r="T18" s="487"/>
      <c r="U18" s="491"/>
      <c r="V18" s="491"/>
      <c r="W18" s="491"/>
      <c r="X18" s="486">
        <f t="shared" si="0"/>
        <v>26</v>
      </c>
      <c r="Y18" s="454">
        <f t="shared" si="1"/>
        <v>26</v>
      </c>
    </row>
    <row r="19" spans="1:25" s="190" customFormat="1" ht="15">
      <c r="A19" s="45">
        <f t="shared" si="2"/>
        <v>13</v>
      </c>
      <c r="B19" s="346" t="s">
        <v>255</v>
      </c>
      <c r="C19" s="16" t="s">
        <v>45</v>
      </c>
      <c r="D19" s="491"/>
      <c r="E19" s="490"/>
      <c r="F19" s="491"/>
      <c r="G19" s="491"/>
      <c r="H19" s="491"/>
      <c r="I19" s="491"/>
      <c r="J19" s="491"/>
      <c r="K19" s="491"/>
      <c r="L19" s="491"/>
      <c r="M19" s="491"/>
      <c r="N19" s="491">
        <v>2</v>
      </c>
      <c r="O19" s="491">
        <v>13</v>
      </c>
      <c r="P19" s="487"/>
      <c r="Q19" s="487"/>
      <c r="R19" s="491">
        <v>8</v>
      </c>
      <c r="S19" s="491">
        <v>1</v>
      </c>
      <c r="T19" s="487"/>
      <c r="U19" s="491"/>
      <c r="V19" s="491"/>
      <c r="W19" s="491"/>
      <c r="X19" s="486">
        <f t="shared" si="0"/>
        <v>24</v>
      </c>
      <c r="Y19" s="454">
        <f t="shared" si="1"/>
        <v>24</v>
      </c>
    </row>
    <row r="20" spans="1:25" s="39" customFormat="1" ht="15">
      <c r="A20" s="45">
        <f t="shared" si="2"/>
        <v>14</v>
      </c>
      <c r="B20" s="489" t="s">
        <v>96</v>
      </c>
      <c r="C20" s="393" t="s">
        <v>158</v>
      </c>
      <c r="D20" s="491"/>
      <c r="E20" s="490"/>
      <c r="F20" s="483"/>
      <c r="G20" s="483"/>
      <c r="H20" s="483"/>
      <c r="I20" s="483"/>
      <c r="J20" s="483"/>
      <c r="K20" s="483"/>
      <c r="L20" s="491"/>
      <c r="M20" s="491"/>
      <c r="N20" s="491"/>
      <c r="O20" s="491"/>
      <c r="P20" s="491"/>
      <c r="Q20" s="491"/>
      <c r="R20" s="487"/>
      <c r="S20" s="487"/>
      <c r="T20" s="487"/>
      <c r="U20" s="491"/>
      <c r="V20" s="491">
        <v>10</v>
      </c>
      <c r="W20" s="491">
        <v>14</v>
      </c>
      <c r="X20" s="486">
        <f t="shared" si="0"/>
        <v>24</v>
      </c>
      <c r="Y20" s="454">
        <f t="shared" si="1"/>
        <v>24</v>
      </c>
    </row>
    <row r="21" spans="1:25" s="39" customFormat="1" ht="15">
      <c r="A21" s="45">
        <f t="shared" si="2"/>
        <v>15</v>
      </c>
      <c r="B21" s="175" t="s">
        <v>134</v>
      </c>
      <c r="C21" s="472" t="s">
        <v>46</v>
      </c>
      <c r="D21" s="206">
        <v>6</v>
      </c>
      <c r="E21" s="246">
        <v>1</v>
      </c>
      <c r="F21" s="206"/>
      <c r="G21" s="206"/>
      <c r="H21" s="206">
        <v>10</v>
      </c>
      <c r="I21" s="206"/>
      <c r="J21" s="206">
        <v>1</v>
      </c>
      <c r="K21" s="206">
        <v>5</v>
      </c>
      <c r="L21" s="146"/>
      <c r="M21" s="146"/>
      <c r="N21" s="146"/>
      <c r="O21" s="146"/>
      <c r="P21" s="202"/>
      <c r="Q21" s="202"/>
      <c r="R21" s="404"/>
      <c r="S21" s="404"/>
      <c r="T21" s="404"/>
      <c r="U21" s="202"/>
      <c r="V21" s="202"/>
      <c r="W21" s="202"/>
      <c r="X21" s="486">
        <f t="shared" si="0"/>
        <v>23</v>
      </c>
      <c r="Y21" s="454">
        <f t="shared" si="1"/>
        <v>23</v>
      </c>
    </row>
    <row r="22" spans="1:25" ht="15.75">
      <c r="A22" s="45">
        <f t="shared" si="2"/>
        <v>16</v>
      </c>
      <c r="B22" s="54" t="s">
        <v>82</v>
      </c>
      <c r="C22" s="17" t="s">
        <v>44</v>
      </c>
      <c r="D22" s="491"/>
      <c r="E22" s="491"/>
      <c r="F22" s="483"/>
      <c r="G22" s="483"/>
      <c r="H22" s="483"/>
      <c r="I22" s="483"/>
      <c r="J22" s="483"/>
      <c r="K22" s="483"/>
      <c r="L22" s="491"/>
      <c r="M22" s="491"/>
      <c r="N22" s="491"/>
      <c r="O22" s="491"/>
      <c r="P22" s="491"/>
      <c r="Q22" s="491"/>
      <c r="R22" s="487"/>
      <c r="S22" s="487"/>
      <c r="T22" s="487"/>
      <c r="U22" s="491"/>
      <c r="V22" s="491">
        <v>2</v>
      </c>
      <c r="W22" s="491">
        <v>18</v>
      </c>
      <c r="X22" s="486">
        <f t="shared" si="0"/>
        <v>20</v>
      </c>
      <c r="Y22" s="454">
        <f t="shared" si="1"/>
        <v>20</v>
      </c>
    </row>
    <row r="23" spans="1:25" ht="15.75">
      <c r="A23" s="45">
        <f t="shared" si="2"/>
        <v>17</v>
      </c>
      <c r="B23" s="260" t="s">
        <v>133</v>
      </c>
      <c r="C23" s="188" t="s">
        <v>44</v>
      </c>
      <c r="D23" s="491"/>
      <c r="E23" s="491"/>
      <c r="F23" s="491">
        <v>6</v>
      </c>
      <c r="G23" s="491">
        <v>3</v>
      </c>
      <c r="H23" s="491">
        <v>1</v>
      </c>
      <c r="I23" s="491"/>
      <c r="J23" s="491"/>
      <c r="K23" s="491"/>
      <c r="L23" s="491"/>
      <c r="M23" s="491"/>
      <c r="N23" s="491"/>
      <c r="O23" s="491"/>
      <c r="P23" s="491"/>
      <c r="Q23" s="491"/>
      <c r="R23" s="487"/>
      <c r="S23" s="487"/>
      <c r="T23" s="487"/>
      <c r="U23" s="491"/>
      <c r="V23" s="491"/>
      <c r="W23" s="491"/>
      <c r="X23" s="486">
        <f t="shared" si="0"/>
        <v>10</v>
      </c>
      <c r="Y23" s="454">
        <f t="shared" si="1"/>
        <v>10</v>
      </c>
    </row>
    <row r="24" spans="1:25" ht="15.75">
      <c r="A24" s="45">
        <f t="shared" si="2"/>
        <v>18</v>
      </c>
      <c r="B24" s="64" t="s">
        <v>107</v>
      </c>
      <c r="C24" s="46" t="s">
        <v>50</v>
      </c>
      <c r="D24" s="491">
        <v>1</v>
      </c>
      <c r="E24" s="491"/>
      <c r="F24" s="483"/>
      <c r="G24" s="483"/>
      <c r="H24" s="483">
        <v>7</v>
      </c>
      <c r="I24" s="483"/>
      <c r="J24" s="483"/>
      <c r="K24" s="483"/>
      <c r="L24" s="491"/>
      <c r="M24" s="491">
        <v>1</v>
      </c>
      <c r="N24" s="491"/>
      <c r="O24" s="491"/>
      <c r="P24" s="491"/>
      <c r="Q24" s="491"/>
      <c r="R24" s="487"/>
      <c r="S24" s="487"/>
      <c r="T24" s="487"/>
      <c r="U24" s="491"/>
      <c r="V24" s="491"/>
      <c r="W24" s="491"/>
      <c r="X24" s="486">
        <f t="shared" si="0"/>
        <v>9</v>
      </c>
      <c r="Y24" s="454">
        <f t="shared" si="1"/>
        <v>9</v>
      </c>
    </row>
    <row r="25" spans="1:25" ht="15.75">
      <c r="A25" s="45">
        <f t="shared" si="2"/>
        <v>19</v>
      </c>
      <c r="B25" s="84" t="s">
        <v>105</v>
      </c>
      <c r="C25" s="188" t="s">
        <v>44</v>
      </c>
      <c r="D25" s="491">
        <v>3</v>
      </c>
      <c r="E25" s="491">
        <v>5</v>
      </c>
      <c r="F25" s="483"/>
      <c r="G25" s="483"/>
      <c r="H25" s="483"/>
      <c r="I25" s="483"/>
      <c r="J25" s="483"/>
      <c r="K25" s="483"/>
      <c r="L25" s="491"/>
      <c r="M25" s="491"/>
      <c r="N25" s="491"/>
      <c r="O25" s="491"/>
      <c r="P25" s="491"/>
      <c r="Q25" s="491"/>
      <c r="R25" s="487"/>
      <c r="S25" s="487"/>
      <c r="T25" s="487"/>
      <c r="U25" s="491"/>
      <c r="V25" s="491"/>
      <c r="W25" s="491"/>
      <c r="X25" s="486">
        <f t="shared" si="0"/>
        <v>8</v>
      </c>
      <c r="Y25" s="454">
        <f t="shared" si="1"/>
        <v>8</v>
      </c>
    </row>
    <row r="26" spans="1:25" ht="15">
      <c r="A26" s="45">
        <f t="shared" si="2"/>
        <v>20</v>
      </c>
      <c r="B26" s="149" t="s">
        <v>91</v>
      </c>
      <c r="C26" s="16" t="s">
        <v>45</v>
      </c>
      <c r="D26" s="494">
        <v>7</v>
      </c>
      <c r="E26" s="495"/>
      <c r="F26" s="496"/>
      <c r="G26" s="496"/>
      <c r="H26" s="496"/>
      <c r="I26" s="496"/>
      <c r="J26" s="496"/>
      <c r="K26" s="496"/>
      <c r="L26" s="497"/>
      <c r="M26" s="497"/>
      <c r="N26" s="498"/>
      <c r="O26" s="498"/>
      <c r="P26" s="495"/>
      <c r="Q26" s="495"/>
      <c r="R26" s="499"/>
      <c r="S26" s="499"/>
      <c r="T26" s="499"/>
      <c r="U26" s="495"/>
      <c r="V26" s="495"/>
      <c r="W26" s="495"/>
      <c r="X26" s="486">
        <f t="shared" si="0"/>
        <v>7</v>
      </c>
      <c r="Y26" s="454">
        <f t="shared" si="1"/>
        <v>7</v>
      </c>
    </row>
    <row r="27" spans="1:25" ht="15">
      <c r="A27" s="45">
        <f t="shared" si="2"/>
        <v>21</v>
      </c>
      <c r="B27" s="149" t="s">
        <v>128</v>
      </c>
      <c r="C27" s="416" t="s">
        <v>129</v>
      </c>
      <c r="D27" s="206">
        <v>2</v>
      </c>
      <c r="E27" s="206">
        <v>3</v>
      </c>
      <c r="F27" s="206">
        <v>1</v>
      </c>
      <c r="G27" s="206">
        <v>1</v>
      </c>
      <c r="H27" s="206"/>
      <c r="I27" s="206"/>
      <c r="J27" s="206"/>
      <c r="K27" s="206"/>
      <c r="L27" s="202"/>
      <c r="M27" s="202"/>
      <c r="N27" s="206"/>
      <c r="O27" s="206"/>
      <c r="P27" s="206"/>
      <c r="Q27" s="206"/>
      <c r="R27" s="410"/>
      <c r="S27" s="410"/>
      <c r="T27" s="410"/>
      <c r="U27" s="206"/>
      <c r="V27" s="206"/>
      <c r="W27" s="206"/>
      <c r="X27" s="486">
        <f t="shared" si="0"/>
        <v>7</v>
      </c>
      <c r="Y27" s="454">
        <f t="shared" si="1"/>
        <v>7</v>
      </c>
    </row>
    <row r="28" spans="1:25" ht="15">
      <c r="A28" s="45">
        <f t="shared" si="2"/>
        <v>22</v>
      </c>
      <c r="B28" s="371" t="s">
        <v>274</v>
      </c>
      <c r="C28" s="472" t="s">
        <v>46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206"/>
      <c r="O28" s="206"/>
      <c r="P28" s="206">
        <v>1</v>
      </c>
      <c r="Q28" s="206">
        <v>6</v>
      </c>
      <c r="R28" s="410"/>
      <c r="S28" s="410"/>
      <c r="T28" s="410"/>
      <c r="U28" s="206"/>
      <c r="V28" s="206"/>
      <c r="W28" s="206"/>
      <c r="X28" s="486">
        <f t="shared" si="0"/>
        <v>7</v>
      </c>
      <c r="Y28" s="454">
        <f t="shared" si="1"/>
        <v>7</v>
      </c>
    </row>
    <row r="29" spans="1:25" ht="15">
      <c r="A29" s="45">
        <f t="shared" si="2"/>
        <v>23</v>
      </c>
      <c r="B29" s="49" t="s">
        <v>64</v>
      </c>
      <c r="C29" s="350" t="s">
        <v>59</v>
      </c>
      <c r="D29" s="491"/>
      <c r="E29" s="491"/>
      <c r="F29" s="491"/>
      <c r="G29" s="491"/>
      <c r="H29" s="491">
        <v>2</v>
      </c>
      <c r="I29" s="491">
        <v>3</v>
      </c>
      <c r="J29" s="491"/>
      <c r="K29" s="491"/>
      <c r="L29" s="491"/>
      <c r="M29" s="491"/>
      <c r="N29" s="491"/>
      <c r="O29" s="491"/>
      <c r="P29" s="491"/>
      <c r="Q29" s="491"/>
      <c r="R29" s="487"/>
      <c r="S29" s="487"/>
      <c r="T29" s="487"/>
      <c r="U29" s="491"/>
      <c r="V29" s="491"/>
      <c r="W29" s="491"/>
      <c r="X29" s="486">
        <f t="shared" si="0"/>
        <v>5</v>
      </c>
      <c r="Y29" s="454">
        <f t="shared" si="1"/>
        <v>5</v>
      </c>
    </row>
    <row r="30" spans="1:25" ht="15">
      <c r="A30" s="35"/>
      <c r="B30" s="34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5"/>
      <c r="Y30" s="35"/>
    </row>
    <row r="31" spans="2:23" s="190" customFormat="1" ht="15">
      <c r="B31" s="150"/>
      <c r="C31" s="178"/>
      <c r="D31" s="6"/>
      <c r="L31" s="101"/>
      <c r="M31" s="101"/>
      <c r="N31" s="169"/>
      <c r="O31" s="169"/>
      <c r="V31" s="397"/>
      <c r="W31" s="397"/>
    </row>
    <row r="32" spans="1:24" s="166" customFormat="1" ht="15.75">
      <c r="A32" s="186"/>
      <c r="B32" s="156" t="s">
        <v>131</v>
      </c>
      <c r="C32" s="485"/>
      <c r="J32" s="110"/>
      <c r="K32" s="110"/>
      <c r="L32" s="101"/>
      <c r="M32" s="174"/>
      <c r="N32" s="169"/>
      <c r="O32" s="169"/>
      <c r="P32" s="69"/>
      <c r="Q32" s="69"/>
      <c r="R32" s="69"/>
      <c r="S32" s="69"/>
      <c r="T32" s="69"/>
      <c r="U32" s="69"/>
      <c r="V32" s="310"/>
      <c r="W32" s="310"/>
      <c r="X32" s="69"/>
    </row>
    <row r="33" spans="2:24" s="166" customFormat="1" ht="15.75">
      <c r="B33" s="156" t="s">
        <v>132</v>
      </c>
      <c r="C33" s="116"/>
      <c r="J33" s="110"/>
      <c r="K33" s="110"/>
      <c r="L33" s="101"/>
      <c r="M33" s="101"/>
      <c r="N33" s="169"/>
      <c r="O33" s="169"/>
      <c r="P33" s="69"/>
      <c r="Q33" s="69"/>
      <c r="R33" s="69"/>
      <c r="S33" s="69"/>
      <c r="T33" s="69"/>
      <c r="U33" s="69"/>
      <c r="V33" s="310"/>
      <c r="W33" s="310"/>
      <c r="X33" s="69"/>
    </row>
  </sheetData>
  <sheetProtection/>
  <mergeCells count="10">
    <mergeCell ref="D4:E4"/>
    <mergeCell ref="F4:G4"/>
    <mergeCell ref="X4:Y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2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8.14062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19" width="8.7109375" style="189" customWidth="1"/>
    <col min="20" max="21" width="8.7109375" style="190" customWidth="1"/>
    <col min="22" max="23" width="8.7109375" style="397" customWidth="1"/>
    <col min="24" max="24" width="8.7109375" style="0" customWidth="1"/>
    <col min="25" max="25" width="11.57421875" style="0" bestFit="1" customWidth="1"/>
  </cols>
  <sheetData>
    <row r="1" spans="1:25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>
      <c r="A2" s="1" t="s">
        <v>29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603" t="s">
        <v>22</v>
      </c>
      <c r="Y4" s="604"/>
    </row>
    <row r="5" spans="1:25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/>
      <c r="K5" s="10"/>
      <c r="L5" s="10">
        <v>41397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71" t="s">
        <v>5</v>
      </c>
      <c r="Y5" s="159" t="s">
        <v>6</v>
      </c>
    </row>
    <row r="6" spans="1:25" s="39" customFormat="1" ht="15">
      <c r="A6" s="114">
        <v>1</v>
      </c>
      <c r="B6" s="226" t="s">
        <v>141</v>
      </c>
      <c r="C6" s="114" t="s">
        <v>10</v>
      </c>
      <c r="D6" s="154">
        <v>5</v>
      </c>
      <c r="E6" s="225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410"/>
      <c r="Q6" s="410"/>
      <c r="R6" s="410"/>
      <c r="S6" s="154"/>
      <c r="T6" s="154"/>
      <c r="U6" s="154"/>
      <c r="V6" s="154"/>
      <c r="W6" s="154">
        <v>10</v>
      </c>
      <c r="X6" s="72">
        <f>SUM(D6:W6)</f>
        <v>15</v>
      </c>
      <c r="Y6" s="161">
        <v>15</v>
      </c>
    </row>
    <row r="7" spans="1:25" s="39" customFormat="1" ht="15.75">
      <c r="A7" s="350">
        <v>2</v>
      </c>
      <c r="B7" s="54" t="s">
        <v>108</v>
      </c>
      <c r="C7" s="17" t="s">
        <v>46</v>
      </c>
      <c r="D7" s="13"/>
      <c r="E7" s="13"/>
      <c r="F7" s="13"/>
      <c r="G7" s="13"/>
      <c r="H7" s="13"/>
      <c r="I7" s="13">
        <v>5</v>
      </c>
      <c r="J7" s="48"/>
      <c r="K7" s="48"/>
      <c r="L7" s="48"/>
      <c r="M7" s="48"/>
      <c r="N7" s="48">
        <v>5</v>
      </c>
      <c r="O7" s="48"/>
      <c r="P7" s="407"/>
      <c r="Q7" s="407"/>
      <c r="R7" s="407"/>
      <c r="S7" s="48"/>
      <c r="T7" s="201"/>
      <c r="U7" s="201"/>
      <c r="V7" s="201"/>
      <c r="W7" s="201"/>
      <c r="X7" s="72">
        <f>SUM(D7:W7)</f>
        <v>10</v>
      </c>
      <c r="Y7" s="161">
        <f>SUM(D7:U7)</f>
        <v>10</v>
      </c>
    </row>
    <row r="8" spans="1:25" s="39" customFormat="1" ht="15">
      <c r="A8" s="114">
        <v>3</v>
      </c>
      <c r="B8" s="226" t="s">
        <v>109</v>
      </c>
      <c r="C8" s="114" t="s">
        <v>289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410"/>
      <c r="Q8" s="410"/>
      <c r="R8" s="410"/>
      <c r="S8" s="154">
        <v>5</v>
      </c>
      <c r="T8" s="154"/>
      <c r="U8" s="154"/>
      <c r="V8" s="154"/>
      <c r="W8" s="154"/>
      <c r="X8" s="72">
        <f>SUM(D8:U8)</f>
        <v>5</v>
      </c>
      <c r="Y8" s="161">
        <f>SUM(D8:U8)</f>
        <v>5</v>
      </c>
    </row>
    <row r="9" spans="1:25" s="39" customFormat="1" ht="15">
      <c r="A9" s="35"/>
      <c r="B9" s="34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5"/>
      <c r="Y9" s="35"/>
    </row>
    <row r="10" spans="1:25" s="39" customFormat="1" ht="15">
      <c r="A10" s="351"/>
      <c r="B10" s="352"/>
      <c r="C10" s="351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4"/>
      <c r="Y10" s="355"/>
    </row>
    <row r="11" spans="1:24" s="166" customFormat="1" ht="15.75">
      <c r="A11" s="186"/>
      <c r="B11" s="156" t="s">
        <v>140</v>
      </c>
      <c r="J11" s="110"/>
      <c r="K11" s="110"/>
      <c r="L11" s="110"/>
      <c r="M11" s="69"/>
      <c r="N11" s="69"/>
      <c r="O11" s="69"/>
      <c r="P11" s="69"/>
      <c r="Q11" s="69"/>
      <c r="R11" s="69"/>
      <c r="S11" s="69"/>
      <c r="T11" s="69"/>
      <c r="U11" s="69"/>
      <c r="V11" s="310"/>
      <c r="W11" s="310"/>
      <c r="X11" s="69"/>
    </row>
    <row r="12" spans="2:24" s="166" customFormat="1" ht="15.75">
      <c r="B12" s="156" t="s">
        <v>132</v>
      </c>
      <c r="C12" s="116"/>
      <c r="J12" s="110"/>
      <c r="K12" s="110"/>
      <c r="L12" s="110"/>
      <c r="M12" s="69"/>
      <c r="N12" s="69"/>
      <c r="O12" s="69"/>
      <c r="P12" s="69"/>
      <c r="Q12" s="69"/>
      <c r="R12" s="69"/>
      <c r="S12" s="69"/>
      <c r="T12" s="69"/>
      <c r="U12" s="69"/>
      <c r="V12" s="310"/>
      <c r="W12" s="310"/>
      <c r="X12" s="69"/>
    </row>
  </sheetData>
  <sheetProtection/>
  <mergeCells count="10">
    <mergeCell ref="D4:E4"/>
    <mergeCell ref="F4:G4"/>
    <mergeCell ref="X4:Y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2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3.421875" style="0" customWidth="1"/>
    <col min="3" max="3" width="16.7109375" style="0" customWidth="1"/>
    <col min="4" max="9" width="8.7109375" style="0" customWidth="1"/>
    <col min="10" max="10" width="10.140625" style="0" customWidth="1"/>
    <col min="11" max="11" width="8.7109375" style="0" customWidth="1"/>
    <col min="12" max="15" width="8.7109375" style="151" customWidth="1"/>
    <col min="16" max="17" width="8.7109375" style="166" customWidth="1"/>
    <col min="18" max="19" width="8.7109375" style="189" customWidth="1"/>
    <col min="20" max="21" width="8.7109375" style="190" customWidth="1"/>
    <col min="22" max="22" width="17.00390625" style="0" bestFit="1" customWidth="1"/>
    <col min="23" max="24" width="8.7109375" style="0" customWidth="1"/>
  </cols>
  <sheetData>
    <row r="1" spans="1:24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1" t="s">
        <v>30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5" t="s">
        <v>265</v>
      </c>
      <c r="O4" s="596"/>
      <c r="P4" s="597" t="s">
        <v>286</v>
      </c>
      <c r="Q4" s="598"/>
      <c r="R4" s="599" t="s">
        <v>298</v>
      </c>
      <c r="S4" s="600"/>
      <c r="T4" s="601" t="s">
        <v>302</v>
      </c>
      <c r="U4" s="602"/>
      <c r="V4" s="133" t="s">
        <v>124</v>
      </c>
      <c r="W4" s="603" t="s">
        <v>22</v>
      </c>
      <c r="X4" s="604"/>
    </row>
    <row r="5" spans="1:24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>
        <v>41552</v>
      </c>
      <c r="K5" s="10">
        <v>41553</v>
      </c>
      <c r="L5" s="10">
        <v>41397</v>
      </c>
      <c r="M5" s="10">
        <v>41399</v>
      </c>
      <c r="N5" s="10">
        <v>41524</v>
      </c>
      <c r="O5" s="10">
        <v>41525</v>
      </c>
      <c r="P5" s="10">
        <v>41566</v>
      </c>
      <c r="Q5" s="10">
        <v>41567</v>
      </c>
      <c r="R5" s="10">
        <v>41587</v>
      </c>
      <c r="S5" s="10">
        <v>41588</v>
      </c>
      <c r="T5" s="10">
        <v>41622</v>
      </c>
      <c r="U5" s="10">
        <v>41623</v>
      </c>
      <c r="V5" s="10"/>
      <c r="W5" s="71" t="s">
        <v>5</v>
      </c>
      <c r="X5" s="159" t="s">
        <v>6</v>
      </c>
    </row>
    <row r="6" spans="1:24" ht="15">
      <c r="A6" s="12"/>
      <c r="B6" s="2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82"/>
      <c r="X6" s="160"/>
    </row>
    <row r="7" spans="1:24" ht="15.75">
      <c r="A7" s="134">
        <v>1</v>
      </c>
      <c r="B7" s="54" t="s">
        <v>91</v>
      </c>
      <c r="C7" s="16" t="s">
        <v>45</v>
      </c>
      <c r="D7" s="45"/>
      <c r="E7" s="45"/>
      <c r="F7" s="45"/>
      <c r="G7" s="45"/>
      <c r="H7" s="45"/>
      <c r="I7" s="45"/>
      <c r="J7" s="45">
        <v>10</v>
      </c>
      <c r="K7" s="45">
        <v>10</v>
      </c>
      <c r="L7" s="45"/>
      <c r="M7" s="46"/>
      <c r="N7" s="188"/>
      <c r="O7" s="188"/>
      <c r="P7" s="188"/>
      <c r="Q7" s="412"/>
      <c r="R7" s="412"/>
      <c r="S7" s="412"/>
      <c r="T7" s="188"/>
      <c r="U7" s="188"/>
      <c r="V7" s="45"/>
      <c r="W7" s="77">
        <f>SUM(D7:V7)</f>
        <v>20</v>
      </c>
      <c r="X7" s="161">
        <f>SUM(D7:V7)</f>
        <v>20</v>
      </c>
    </row>
    <row r="8" spans="1:24" ht="15">
      <c r="A8" s="12"/>
      <c r="B8" s="21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203"/>
      <c r="O8" s="203"/>
      <c r="P8" s="203"/>
      <c r="Q8" s="203"/>
      <c r="R8" s="203"/>
      <c r="S8" s="203"/>
      <c r="T8" s="203"/>
      <c r="U8" s="203"/>
      <c r="V8" s="12"/>
      <c r="W8" s="12"/>
      <c r="X8" s="12"/>
    </row>
    <row r="9" spans="1:24" ht="15">
      <c r="A9" s="12"/>
      <c r="B9" s="21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1" spans="1:22" s="166" customFormat="1" ht="15.75">
      <c r="A11" s="186"/>
      <c r="B11" s="156" t="s">
        <v>131</v>
      </c>
      <c r="J11" s="110"/>
      <c r="K11" s="110"/>
      <c r="L11" s="110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2:22" s="166" customFormat="1" ht="15.75">
      <c r="B12" s="156" t="s">
        <v>132</v>
      </c>
      <c r="C12" s="116"/>
      <c r="J12" s="110"/>
      <c r="K12" s="110"/>
      <c r="L12" s="110"/>
      <c r="M12" s="69"/>
      <c r="N12" s="69"/>
      <c r="O12" s="69"/>
      <c r="P12" s="69"/>
      <c r="Q12" s="69"/>
      <c r="R12" s="69"/>
      <c r="S12" s="69"/>
      <c r="T12" s="69"/>
      <c r="U12" s="69"/>
      <c r="V12" s="69"/>
    </row>
  </sheetData>
  <sheetProtection/>
  <mergeCells count="9">
    <mergeCell ref="D4:E4"/>
    <mergeCell ref="F4:G4"/>
    <mergeCell ref="W4:X4"/>
    <mergeCell ref="H4:I4"/>
    <mergeCell ref="L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32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6.7109375" style="0" customWidth="1"/>
    <col min="4" max="7" width="8.7109375" style="0" customWidth="1"/>
    <col min="8" max="8" width="8.8515625" style="0" customWidth="1"/>
    <col min="9" max="9" width="9.421875" style="0" customWidth="1"/>
    <col min="10" max="10" width="10.8515625" style="0" customWidth="1"/>
    <col min="11" max="11" width="8.8515625" style="0" customWidth="1"/>
    <col min="12" max="15" width="10.00390625" style="151" customWidth="1"/>
    <col min="16" max="17" width="10.00390625" style="166" customWidth="1"/>
    <col min="18" max="19" width="10.00390625" style="185" customWidth="1"/>
    <col min="20" max="21" width="10.00390625" style="190" customWidth="1"/>
    <col min="22" max="23" width="10.00390625" style="397" customWidth="1"/>
    <col min="24" max="24" width="16.140625" style="0" customWidth="1"/>
    <col min="25" max="25" width="8.7109375" style="0" customWidth="1"/>
    <col min="26" max="26" width="11.7109375" style="0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33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133" t="s">
        <v>124</v>
      </c>
      <c r="Y4" s="603" t="s">
        <v>22</v>
      </c>
      <c r="Z4" s="604"/>
    </row>
    <row r="5" spans="1:26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>
        <v>41552</v>
      </c>
      <c r="K5" s="10">
        <v>41553</v>
      </c>
      <c r="L5" s="10">
        <v>41397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10"/>
      <c r="Y5" s="71" t="s">
        <v>5</v>
      </c>
      <c r="Z5" s="159" t="s">
        <v>6</v>
      </c>
    </row>
    <row r="6" spans="1:26" s="39" customFormat="1" ht="15">
      <c r="A6" s="114">
        <v>1</v>
      </c>
      <c r="B6" s="524" t="s">
        <v>94</v>
      </c>
      <c r="C6" s="494" t="s">
        <v>46</v>
      </c>
      <c r="D6" s="494">
        <v>9</v>
      </c>
      <c r="E6" s="525"/>
      <c r="F6" s="494"/>
      <c r="G6" s="487"/>
      <c r="H6" s="517">
        <v>13</v>
      </c>
      <c r="I6" s="517">
        <v>14</v>
      </c>
      <c r="J6" s="517">
        <v>12</v>
      </c>
      <c r="K6" s="517">
        <v>12</v>
      </c>
      <c r="L6" s="517">
        <v>10</v>
      </c>
      <c r="M6" s="517">
        <v>8</v>
      </c>
      <c r="N6" s="491">
        <v>10</v>
      </c>
      <c r="O6" s="491">
        <v>7</v>
      </c>
      <c r="P6" s="491">
        <v>6</v>
      </c>
      <c r="Q6" s="491">
        <v>13</v>
      </c>
      <c r="R6" s="487"/>
      <c r="S6" s="487"/>
      <c r="T6" s="491">
        <v>7</v>
      </c>
      <c r="U6" s="518">
        <v>7</v>
      </c>
      <c r="V6" s="518">
        <v>10</v>
      </c>
      <c r="W6" s="518">
        <v>10</v>
      </c>
      <c r="X6" s="526"/>
      <c r="Y6" s="486">
        <f aca="true" t="shared" si="0" ref="Y6:Y19">SUM(D6:X6)</f>
        <v>148</v>
      </c>
      <c r="Z6" s="163">
        <f aca="true" t="shared" si="1" ref="Z6:Z19">SUM(D6:X6)</f>
        <v>148</v>
      </c>
    </row>
    <row r="7" spans="1:26" s="39" customFormat="1" ht="15">
      <c r="A7" s="350">
        <f>(1+A6)</f>
        <v>2</v>
      </c>
      <c r="B7" s="527" t="s">
        <v>92</v>
      </c>
      <c r="C7" s="528" t="s">
        <v>10</v>
      </c>
      <c r="D7" s="517"/>
      <c r="E7" s="529"/>
      <c r="F7" s="517">
        <v>6</v>
      </c>
      <c r="G7" s="517">
        <v>1</v>
      </c>
      <c r="H7" s="517">
        <v>2</v>
      </c>
      <c r="I7" s="517">
        <v>11</v>
      </c>
      <c r="J7" s="517"/>
      <c r="K7" s="517"/>
      <c r="L7" s="517">
        <v>2</v>
      </c>
      <c r="M7" s="517">
        <v>11</v>
      </c>
      <c r="N7" s="491">
        <v>5</v>
      </c>
      <c r="O7" s="487"/>
      <c r="P7" s="491">
        <v>10</v>
      </c>
      <c r="Q7" s="491">
        <v>8</v>
      </c>
      <c r="R7" s="487"/>
      <c r="S7" s="487"/>
      <c r="T7" s="491"/>
      <c r="U7" s="518"/>
      <c r="V7" s="518"/>
      <c r="W7" s="518"/>
      <c r="X7" s="517"/>
      <c r="Y7" s="486">
        <f t="shared" si="0"/>
        <v>56</v>
      </c>
      <c r="Z7" s="163">
        <f t="shared" si="1"/>
        <v>56</v>
      </c>
    </row>
    <row r="8" spans="1:26" s="39" customFormat="1" ht="15">
      <c r="A8" s="350">
        <v>4</v>
      </c>
      <c r="B8" s="530" t="s">
        <v>115</v>
      </c>
      <c r="C8" s="528" t="s">
        <v>10</v>
      </c>
      <c r="D8" s="517">
        <v>6</v>
      </c>
      <c r="E8" s="529"/>
      <c r="F8" s="517"/>
      <c r="G8" s="517"/>
      <c r="H8" s="517">
        <v>6</v>
      </c>
      <c r="I8" s="517">
        <v>6</v>
      </c>
      <c r="J8" s="517"/>
      <c r="K8" s="517"/>
      <c r="L8" s="517"/>
      <c r="M8" s="487"/>
      <c r="N8" s="491">
        <v>2</v>
      </c>
      <c r="O8" s="487"/>
      <c r="P8" s="491">
        <v>13</v>
      </c>
      <c r="Q8" s="491">
        <v>6</v>
      </c>
      <c r="R8" s="491">
        <v>8</v>
      </c>
      <c r="S8" s="487"/>
      <c r="T8" s="518"/>
      <c r="U8" s="518"/>
      <c r="V8" s="518"/>
      <c r="W8" s="518"/>
      <c r="X8" s="517"/>
      <c r="Y8" s="486">
        <f t="shared" si="0"/>
        <v>47</v>
      </c>
      <c r="Z8" s="163">
        <f t="shared" si="1"/>
        <v>47</v>
      </c>
    </row>
    <row r="9" spans="1:26" s="39" customFormat="1" ht="15">
      <c r="A9" s="114">
        <v>3</v>
      </c>
      <c r="B9" s="531" t="s">
        <v>196</v>
      </c>
      <c r="C9" s="114" t="s">
        <v>44</v>
      </c>
      <c r="D9" s="154">
        <v>4</v>
      </c>
      <c r="E9" s="225">
        <v>5</v>
      </c>
      <c r="F9" s="154">
        <v>1</v>
      </c>
      <c r="G9" s="154">
        <v>6</v>
      </c>
      <c r="H9" s="154"/>
      <c r="I9" s="154"/>
      <c r="J9" s="154"/>
      <c r="K9" s="154"/>
      <c r="L9" s="154">
        <v>3</v>
      </c>
      <c r="M9" s="154">
        <v>1</v>
      </c>
      <c r="N9" s="206">
        <v>1</v>
      </c>
      <c r="O9" s="410"/>
      <c r="P9" s="206"/>
      <c r="Q9" s="206"/>
      <c r="R9" s="410"/>
      <c r="S9" s="410"/>
      <c r="T9" s="154"/>
      <c r="U9" s="154"/>
      <c r="V9" s="154"/>
      <c r="W9" s="154"/>
      <c r="X9" s="154"/>
      <c r="Y9" s="486">
        <f t="shared" si="0"/>
        <v>21</v>
      </c>
      <c r="Z9" s="163">
        <f t="shared" si="1"/>
        <v>21</v>
      </c>
    </row>
    <row r="10" spans="1:26" s="39" customFormat="1" ht="15">
      <c r="A10" s="350">
        <f>(1+A9)</f>
        <v>4</v>
      </c>
      <c r="B10" s="524" t="s">
        <v>86</v>
      </c>
      <c r="C10" s="494" t="s">
        <v>87</v>
      </c>
      <c r="D10" s="494"/>
      <c r="E10" s="525"/>
      <c r="F10" s="494"/>
      <c r="G10" s="517"/>
      <c r="H10" s="517"/>
      <c r="I10" s="517"/>
      <c r="J10" s="517"/>
      <c r="K10" s="517"/>
      <c r="L10" s="517"/>
      <c r="M10" s="517"/>
      <c r="N10" s="491"/>
      <c r="O10" s="487"/>
      <c r="P10" s="483">
        <v>8</v>
      </c>
      <c r="Q10" s="483">
        <v>10</v>
      </c>
      <c r="R10" s="532"/>
      <c r="S10" s="487"/>
      <c r="T10" s="518"/>
      <c r="U10" s="518"/>
      <c r="V10" s="518"/>
      <c r="W10" s="518"/>
      <c r="X10" s="494"/>
      <c r="Y10" s="486">
        <f t="shared" si="0"/>
        <v>18</v>
      </c>
      <c r="Z10" s="163">
        <f t="shared" si="1"/>
        <v>18</v>
      </c>
    </row>
    <row r="11" spans="1:26" s="39" customFormat="1" ht="15">
      <c r="A11" s="350">
        <f>(1+A10)</f>
        <v>5</v>
      </c>
      <c r="B11" s="527" t="s">
        <v>79</v>
      </c>
      <c r="C11" s="31" t="s">
        <v>46</v>
      </c>
      <c r="D11" s="494"/>
      <c r="E11" s="525"/>
      <c r="F11" s="494"/>
      <c r="G11" s="517"/>
      <c r="H11" s="517"/>
      <c r="I11" s="517">
        <v>1</v>
      </c>
      <c r="J11" s="517"/>
      <c r="K11" s="517"/>
      <c r="L11" s="517">
        <v>7</v>
      </c>
      <c r="M11" s="517">
        <v>2</v>
      </c>
      <c r="N11" s="491"/>
      <c r="O11" s="487"/>
      <c r="P11" s="491">
        <v>1</v>
      </c>
      <c r="Q11" s="491"/>
      <c r="R11" s="487"/>
      <c r="S11" s="487"/>
      <c r="T11" s="518"/>
      <c r="U11" s="518"/>
      <c r="V11" s="518"/>
      <c r="W11" s="518"/>
      <c r="X11" s="494"/>
      <c r="Y11" s="486">
        <f t="shared" si="0"/>
        <v>11</v>
      </c>
      <c r="Z11" s="163">
        <f t="shared" si="1"/>
        <v>11</v>
      </c>
    </row>
    <row r="12" spans="1:26" s="39" customFormat="1" ht="15">
      <c r="A12" s="114">
        <v>6</v>
      </c>
      <c r="B12" s="533" t="s">
        <v>104</v>
      </c>
      <c r="C12" s="528" t="s">
        <v>46</v>
      </c>
      <c r="D12" s="37"/>
      <c r="E12" s="38"/>
      <c r="F12" s="37"/>
      <c r="G12" s="37"/>
      <c r="H12" s="37"/>
      <c r="I12" s="37"/>
      <c r="J12" s="154">
        <v>2</v>
      </c>
      <c r="K12" s="154">
        <v>2</v>
      </c>
      <c r="L12" s="37"/>
      <c r="M12" s="37"/>
      <c r="N12" s="37"/>
      <c r="O12" s="408"/>
      <c r="P12" s="154">
        <v>5</v>
      </c>
      <c r="Q12" s="154">
        <v>1</v>
      </c>
      <c r="R12" s="410"/>
      <c r="S12" s="408"/>
      <c r="T12" s="37"/>
      <c r="U12" s="37"/>
      <c r="V12" s="37"/>
      <c r="W12" s="37"/>
      <c r="X12" s="37"/>
      <c r="Y12" s="486">
        <f t="shared" si="0"/>
        <v>10</v>
      </c>
      <c r="Z12" s="163">
        <f t="shared" si="1"/>
        <v>10</v>
      </c>
    </row>
    <row r="13" spans="1:26" s="39" customFormat="1" ht="15">
      <c r="A13" s="350">
        <f>(1+A12)</f>
        <v>7</v>
      </c>
      <c r="B13" s="534" t="s">
        <v>66</v>
      </c>
      <c r="C13" s="114" t="s">
        <v>169</v>
      </c>
      <c r="D13" s="37"/>
      <c r="E13" s="38"/>
      <c r="F13" s="37"/>
      <c r="G13" s="37"/>
      <c r="H13" s="37"/>
      <c r="I13" s="37"/>
      <c r="J13" s="37"/>
      <c r="K13" s="37"/>
      <c r="L13" s="37"/>
      <c r="M13" s="37"/>
      <c r="N13" s="37"/>
      <c r="O13" s="408"/>
      <c r="P13" s="408"/>
      <c r="Q13" s="408"/>
      <c r="R13" s="154">
        <v>5</v>
      </c>
      <c r="S13" s="154">
        <v>5</v>
      </c>
      <c r="T13" s="37"/>
      <c r="U13" s="37"/>
      <c r="V13" s="37"/>
      <c r="W13" s="37"/>
      <c r="X13" s="37"/>
      <c r="Y13" s="486">
        <f t="shared" si="0"/>
        <v>10</v>
      </c>
      <c r="Z13" s="163">
        <f t="shared" si="1"/>
        <v>10</v>
      </c>
    </row>
    <row r="14" spans="1:26" s="39" customFormat="1" ht="15">
      <c r="A14" s="114">
        <v>8</v>
      </c>
      <c r="B14" s="535" t="s">
        <v>296</v>
      </c>
      <c r="C14" s="114" t="s">
        <v>120</v>
      </c>
      <c r="D14" s="37"/>
      <c r="E14" s="38"/>
      <c r="F14" s="37"/>
      <c r="G14" s="37"/>
      <c r="H14" s="37"/>
      <c r="I14" s="37"/>
      <c r="J14" s="37"/>
      <c r="K14" s="37"/>
      <c r="L14" s="37"/>
      <c r="M14" s="37"/>
      <c r="N14" s="37"/>
      <c r="O14" s="408"/>
      <c r="P14" s="408"/>
      <c r="Q14" s="408"/>
      <c r="R14" s="37"/>
      <c r="S14" s="37"/>
      <c r="T14" s="147">
        <v>4</v>
      </c>
      <c r="U14" s="147">
        <v>4</v>
      </c>
      <c r="V14" s="147"/>
      <c r="W14" s="147"/>
      <c r="X14" s="37"/>
      <c r="Y14" s="486">
        <f t="shared" si="0"/>
        <v>8</v>
      </c>
      <c r="Z14" s="163">
        <f t="shared" si="1"/>
        <v>8</v>
      </c>
    </row>
    <row r="15" spans="1:26" s="39" customFormat="1" ht="15">
      <c r="A15" s="333">
        <f>(1+A14)</f>
        <v>9</v>
      </c>
      <c r="B15" s="536" t="s">
        <v>109</v>
      </c>
      <c r="C15" s="31" t="s">
        <v>46</v>
      </c>
      <c r="D15" s="494"/>
      <c r="E15" s="525"/>
      <c r="F15" s="494"/>
      <c r="G15" s="517"/>
      <c r="H15" s="517">
        <v>4</v>
      </c>
      <c r="I15" s="517">
        <v>3</v>
      </c>
      <c r="J15" s="517"/>
      <c r="K15" s="517"/>
      <c r="L15" s="517"/>
      <c r="M15" s="517"/>
      <c r="N15" s="491"/>
      <c r="O15" s="487"/>
      <c r="P15" s="487"/>
      <c r="Q15" s="487"/>
      <c r="R15" s="491"/>
      <c r="S15" s="491"/>
      <c r="T15" s="518"/>
      <c r="U15" s="518"/>
      <c r="V15" s="518"/>
      <c r="W15" s="518"/>
      <c r="X15" s="494"/>
      <c r="Y15" s="486">
        <f t="shared" si="0"/>
        <v>7</v>
      </c>
      <c r="Z15" s="163">
        <f t="shared" si="1"/>
        <v>7</v>
      </c>
    </row>
    <row r="16" spans="1:26" s="39" customFormat="1" ht="15">
      <c r="A16" s="350">
        <f>(1+A15)</f>
        <v>10</v>
      </c>
      <c r="B16" s="535" t="s">
        <v>246</v>
      </c>
      <c r="C16" s="528" t="s">
        <v>46</v>
      </c>
      <c r="D16" s="494"/>
      <c r="E16" s="525"/>
      <c r="F16" s="494"/>
      <c r="G16" s="517"/>
      <c r="H16" s="517"/>
      <c r="I16" s="517"/>
      <c r="J16" s="537"/>
      <c r="K16" s="537"/>
      <c r="L16" s="517"/>
      <c r="M16" s="517">
        <v>4</v>
      </c>
      <c r="N16" s="491"/>
      <c r="O16" s="487"/>
      <c r="P16" s="487"/>
      <c r="Q16" s="487"/>
      <c r="R16" s="491"/>
      <c r="S16" s="491"/>
      <c r="T16" s="518"/>
      <c r="U16" s="518"/>
      <c r="V16" s="518"/>
      <c r="W16" s="518"/>
      <c r="X16" s="494"/>
      <c r="Y16" s="486">
        <f t="shared" si="0"/>
        <v>4</v>
      </c>
      <c r="Z16" s="163">
        <f t="shared" si="1"/>
        <v>4</v>
      </c>
    </row>
    <row r="17" spans="1:26" s="39" customFormat="1" ht="15">
      <c r="A17" s="45">
        <f>(1+A16)</f>
        <v>11</v>
      </c>
      <c r="B17" s="534" t="s">
        <v>287</v>
      </c>
      <c r="C17" s="114" t="s">
        <v>158</v>
      </c>
      <c r="D17" s="37"/>
      <c r="E17" s="38"/>
      <c r="F17" s="37"/>
      <c r="G17" s="37"/>
      <c r="H17" s="37"/>
      <c r="I17" s="37"/>
      <c r="J17" s="37"/>
      <c r="K17" s="37"/>
      <c r="L17" s="37"/>
      <c r="M17" s="37"/>
      <c r="N17" s="37"/>
      <c r="O17" s="408"/>
      <c r="P17" s="408"/>
      <c r="Q17" s="408"/>
      <c r="R17" s="154">
        <v>3</v>
      </c>
      <c r="S17" s="154"/>
      <c r="T17" s="37"/>
      <c r="U17" s="37"/>
      <c r="V17" s="37"/>
      <c r="W17" s="37"/>
      <c r="X17" s="37"/>
      <c r="Y17" s="486">
        <f t="shared" si="0"/>
        <v>3</v>
      </c>
      <c r="Z17" s="163">
        <f t="shared" si="1"/>
        <v>3</v>
      </c>
    </row>
    <row r="18" spans="1:26" s="39" customFormat="1" ht="15">
      <c r="A18" s="350">
        <f>(1+A17)</f>
        <v>12</v>
      </c>
      <c r="B18" s="524" t="s">
        <v>95</v>
      </c>
      <c r="C18" s="494" t="s">
        <v>10</v>
      </c>
      <c r="D18" s="494"/>
      <c r="E18" s="494"/>
      <c r="F18" s="494"/>
      <c r="G18" s="517"/>
      <c r="H18" s="517"/>
      <c r="I18" s="517">
        <v>2</v>
      </c>
      <c r="J18" s="517"/>
      <c r="K18" s="517"/>
      <c r="L18" s="517"/>
      <c r="M18" s="517"/>
      <c r="N18" s="491"/>
      <c r="O18" s="487"/>
      <c r="P18" s="487"/>
      <c r="Q18" s="487"/>
      <c r="R18" s="491"/>
      <c r="S18" s="491"/>
      <c r="T18" s="518"/>
      <c r="U18" s="518"/>
      <c r="V18" s="518"/>
      <c r="W18" s="518"/>
      <c r="X18" s="494"/>
      <c r="Y18" s="486">
        <f t="shared" si="0"/>
        <v>2</v>
      </c>
      <c r="Z18" s="163">
        <f t="shared" si="1"/>
        <v>2</v>
      </c>
    </row>
    <row r="19" spans="1:26" ht="15">
      <c r="A19" s="350">
        <f>(1+A18)</f>
        <v>13</v>
      </c>
      <c r="B19" s="534" t="s">
        <v>288</v>
      </c>
      <c r="C19" s="114" t="s">
        <v>169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408"/>
      <c r="P19" s="408"/>
      <c r="Q19" s="408"/>
      <c r="R19" s="154">
        <v>1</v>
      </c>
      <c r="S19" s="154"/>
      <c r="T19" s="37"/>
      <c r="U19" s="37"/>
      <c r="V19" s="37"/>
      <c r="W19" s="37"/>
      <c r="X19" s="37"/>
      <c r="Y19" s="486">
        <f t="shared" si="0"/>
        <v>1</v>
      </c>
      <c r="Z19" s="163">
        <f t="shared" si="1"/>
        <v>1</v>
      </c>
    </row>
    <row r="20" spans="1:26" ht="15">
      <c r="A20" s="35"/>
      <c r="B20" s="34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5"/>
      <c r="Z20" s="35"/>
    </row>
    <row r="21" spans="1:26" ht="15">
      <c r="A21" s="35"/>
      <c r="B21" s="34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54"/>
      <c r="S21" s="154"/>
      <c r="T21" s="37"/>
      <c r="U21" s="37"/>
      <c r="V21" s="37"/>
      <c r="W21" s="37"/>
      <c r="X21" s="37"/>
      <c r="Y21" s="35"/>
      <c r="Z21" s="35"/>
    </row>
    <row r="24" spans="1:24" s="166" customFormat="1" ht="15.75">
      <c r="A24" s="411"/>
      <c r="B24" s="156" t="s">
        <v>140</v>
      </c>
      <c r="J24" s="110"/>
      <c r="K24" s="110"/>
      <c r="L24" s="110"/>
      <c r="M24" s="173"/>
      <c r="N24" s="170"/>
      <c r="O24" s="169"/>
      <c r="P24" s="169"/>
      <c r="Q24" s="69"/>
      <c r="R24" s="69"/>
      <c r="S24" s="69"/>
      <c r="T24" s="69"/>
      <c r="U24" s="69"/>
      <c r="V24" s="310"/>
      <c r="W24" s="310"/>
      <c r="X24" s="69"/>
    </row>
    <row r="25" spans="2:24" s="166" customFormat="1" ht="15.75">
      <c r="B25" s="156" t="s">
        <v>132</v>
      </c>
      <c r="C25" s="116"/>
      <c r="J25" s="110"/>
      <c r="K25" s="110"/>
      <c r="L25" s="110"/>
      <c r="M25" s="173"/>
      <c r="N25" s="170"/>
      <c r="O25" s="169"/>
      <c r="P25" s="169"/>
      <c r="Q25" s="69"/>
      <c r="R25" s="69"/>
      <c r="S25" s="69"/>
      <c r="T25" s="69"/>
      <c r="U25" s="69"/>
      <c r="V25" s="310"/>
      <c r="W25" s="310"/>
      <c r="X25" s="69"/>
    </row>
    <row r="26" spans="13:16" ht="15">
      <c r="M26" s="173"/>
      <c r="N26" s="168"/>
      <c r="O26" s="169"/>
      <c r="P26" s="169"/>
    </row>
    <row r="27" spans="13:16" ht="15">
      <c r="M27" s="172"/>
      <c r="N27" s="170"/>
      <c r="O27" s="169"/>
      <c r="P27" s="169"/>
    </row>
    <row r="28" spans="13:16" ht="15">
      <c r="M28" s="173"/>
      <c r="N28" s="170"/>
      <c r="O28" s="169"/>
      <c r="P28" s="169"/>
    </row>
    <row r="29" spans="13:16" ht="15">
      <c r="M29" s="173"/>
      <c r="N29" s="170"/>
      <c r="O29" s="169"/>
      <c r="P29" s="169"/>
    </row>
    <row r="30" spans="13:16" ht="15">
      <c r="M30" s="173"/>
      <c r="N30" s="170"/>
      <c r="O30" s="169"/>
      <c r="P30" s="169"/>
    </row>
    <row r="31" spans="13:16" ht="15">
      <c r="M31" s="171"/>
      <c r="N31" s="170"/>
      <c r="O31" s="169"/>
      <c r="P31" s="169"/>
    </row>
    <row r="32" spans="13:15" ht="15">
      <c r="M32" s="173"/>
      <c r="N32" s="69"/>
      <c r="O32" s="69"/>
    </row>
  </sheetData>
  <sheetProtection/>
  <mergeCells count="10">
    <mergeCell ref="D4:E4"/>
    <mergeCell ref="F4:G4"/>
    <mergeCell ref="Y4:Z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24"/>
  <sheetViews>
    <sheetView zoomScale="64" zoomScaleNormal="64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52.8515625" style="0" customWidth="1"/>
    <col min="3" max="3" width="16.7109375" style="0" customWidth="1"/>
    <col min="4" max="9" width="8.7109375" style="0" customWidth="1"/>
    <col min="10" max="10" width="11.140625" style="0" customWidth="1"/>
    <col min="11" max="11" width="8.7109375" style="0" customWidth="1"/>
    <col min="12" max="15" width="8.7109375" style="151" customWidth="1"/>
    <col min="16" max="17" width="8.7109375" style="166" customWidth="1"/>
    <col min="18" max="19" width="8.7109375" style="185" customWidth="1"/>
    <col min="20" max="21" width="8.7109375" style="190" customWidth="1"/>
    <col min="22" max="23" width="8.7109375" style="397" customWidth="1"/>
    <col min="24" max="24" width="9.00390625" style="337" customWidth="1"/>
    <col min="25" max="25" width="8.57421875" style="0" customWidth="1"/>
    <col min="26" max="26" width="9.28125" style="0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32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133" t="s">
        <v>124</v>
      </c>
      <c r="Y4" s="603" t="s">
        <v>22</v>
      </c>
      <c r="Z4" s="604"/>
    </row>
    <row r="5" spans="1:26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>
        <v>41391</v>
      </c>
      <c r="K5" s="10">
        <v>41392</v>
      </c>
      <c r="L5" s="10">
        <v>41397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10"/>
      <c r="Y5" s="71" t="s">
        <v>5</v>
      </c>
      <c r="Z5" s="159" t="s">
        <v>6</v>
      </c>
    </row>
    <row r="6" spans="1:26" s="39" customFormat="1" ht="15">
      <c r="A6" s="42">
        <v>1</v>
      </c>
      <c r="B6" s="527" t="s">
        <v>97</v>
      </c>
      <c r="C6" s="528" t="s">
        <v>50</v>
      </c>
      <c r="D6" s="517">
        <v>6</v>
      </c>
      <c r="E6" s="529"/>
      <c r="F6" s="491"/>
      <c r="G6" s="491"/>
      <c r="H6" s="491">
        <v>7</v>
      </c>
      <c r="I6" s="491"/>
      <c r="J6" s="491"/>
      <c r="K6" s="491"/>
      <c r="L6" s="491">
        <v>6</v>
      </c>
      <c r="M6" s="491">
        <v>6</v>
      </c>
      <c r="N6" s="491"/>
      <c r="O6" s="491"/>
      <c r="P6" s="487"/>
      <c r="Q6" s="487"/>
      <c r="R6" s="487"/>
      <c r="S6" s="517"/>
      <c r="T6" s="517"/>
      <c r="U6" s="517"/>
      <c r="V6" s="517"/>
      <c r="W6" s="517"/>
      <c r="X6" s="517">
        <v>20</v>
      </c>
      <c r="Y6" s="486">
        <f>SUM(D6:X6)</f>
        <v>45</v>
      </c>
      <c r="Z6" s="538">
        <f>SUM(D6:X6)</f>
        <v>45</v>
      </c>
    </row>
    <row r="7" spans="1:26" s="39" customFormat="1" ht="15">
      <c r="A7" s="36">
        <v>2</v>
      </c>
      <c r="B7" s="527" t="s">
        <v>96</v>
      </c>
      <c r="C7" s="528" t="s">
        <v>45</v>
      </c>
      <c r="D7" s="494"/>
      <c r="E7" s="525"/>
      <c r="F7" s="491"/>
      <c r="G7" s="491"/>
      <c r="H7" s="491">
        <v>1</v>
      </c>
      <c r="I7" s="491">
        <v>5</v>
      </c>
      <c r="J7" s="491">
        <v>2</v>
      </c>
      <c r="K7" s="491">
        <v>12</v>
      </c>
      <c r="L7" s="491"/>
      <c r="M7" s="491"/>
      <c r="N7" s="491">
        <v>1</v>
      </c>
      <c r="O7" s="491"/>
      <c r="P7" s="487"/>
      <c r="Q7" s="487"/>
      <c r="R7" s="487"/>
      <c r="S7" s="517"/>
      <c r="T7" s="517"/>
      <c r="U7" s="517"/>
      <c r="V7" s="517"/>
      <c r="W7" s="517">
        <v>12</v>
      </c>
      <c r="X7" s="517"/>
      <c r="Y7" s="486">
        <f>SUM(D7:X7)</f>
        <v>33</v>
      </c>
      <c r="Z7" s="538">
        <f>SUM(D7:X7)</f>
        <v>33</v>
      </c>
    </row>
    <row r="8" spans="1:26" s="39" customFormat="1" ht="15">
      <c r="A8" s="43">
        <v>3</v>
      </c>
      <c r="B8" s="524" t="s">
        <v>85</v>
      </c>
      <c r="C8" s="31" t="s">
        <v>42</v>
      </c>
      <c r="D8" s="494"/>
      <c r="E8" s="525">
        <v>5</v>
      </c>
      <c r="F8" s="491"/>
      <c r="G8" s="491"/>
      <c r="H8" s="491"/>
      <c r="I8" s="491"/>
      <c r="J8" s="491"/>
      <c r="K8" s="491"/>
      <c r="L8" s="491"/>
      <c r="M8" s="491"/>
      <c r="N8" s="491">
        <v>6</v>
      </c>
      <c r="O8" s="491"/>
      <c r="P8" s="487"/>
      <c r="Q8" s="487"/>
      <c r="R8" s="487"/>
      <c r="S8" s="517"/>
      <c r="T8" s="517"/>
      <c r="U8" s="517"/>
      <c r="V8" s="517">
        <v>10</v>
      </c>
      <c r="W8" s="517">
        <v>2</v>
      </c>
      <c r="X8" s="517"/>
      <c r="Y8" s="486">
        <f>SUM(D8:X8)</f>
        <v>23</v>
      </c>
      <c r="Z8" s="538">
        <f>SUM(D8:X8)</f>
        <v>23</v>
      </c>
    </row>
    <row r="9" spans="1:29" s="39" customFormat="1" ht="15">
      <c r="A9" s="42">
        <v>4</v>
      </c>
      <c r="B9" s="539" t="s">
        <v>136</v>
      </c>
      <c r="C9" s="515" t="s">
        <v>123</v>
      </c>
      <c r="D9" s="540"/>
      <c r="E9" s="541"/>
      <c r="F9" s="542"/>
      <c r="G9" s="542"/>
      <c r="H9" s="491"/>
      <c r="I9" s="491"/>
      <c r="J9" s="491">
        <v>12</v>
      </c>
      <c r="K9" s="491">
        <v>2</v>
      </c>
      <c r="L9" s="491"/>
      <c r="M9" s="491"/>
      <c r="N9" s="491"/>
      <c r="O9" s="491"/>
      <c r="P9" s="487"/>
      <c r="Q9" s="487"/>
      <c r="R9" s="487"/>
      <c r="S9" s="517"/>
      <c r="T9" s="517"/>
      <c r="U9" s="517"/>
      <c r="V9" s="517"/>
      <c r="W9" s="517"/>
      <c r="X9" s="517"/>
      <c r="Y9" s="486">
        <f>SUM(D9:X9)</f>
        <v>14</v>
      </c>
      <c r="Z9" s="538">
        <f>SUM(D9:X9)</f>
        <v>14</v>
      </c>
      <c r="AB9" s="70"/>
      <c r="AC9" s="70"/>
    </row>
    <row r="10" spans="1:29" ht="15">
      <c r="A10" s="42">
        <v>5</v>
      </c>
      <c r="B10" s="527" t="s">
        <v>98</v>
      </c>
      <c r="C10" s="31" t="s">
        <v>10</v>
      </c>
      <c r="D10" s="494"/>
      <c r="E10" s="494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517"/>
      <c r="S10" s="517"/>
      <c r="T10" s="517"/>
      <c r="U10" s="517"/>
      <c r="V10" s="517"/>
      <c r="W10" s="517"/>
      <c r="X10" s="517"/>
      <c r="Y10" s="486">
        <f>SUM(D10:X10)</f>
        <v>0</v>
      </c>
      <c r="Z10" s="538">
        <f>SUM(D10:X10)</f>
        <v>0</v>
      </c>
      <c r="AA10" s="104"/>
      <c r="AB10" s="105"/>
      <c r="AC10" s="69"/>
    </row>
    <row r="11" spans="1:29" ht="15">
      <c r="A11" s="35"/>
      <c r="B11" s="34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5"/>
      <c r="Z11" s="35"/>
      <c r="AA11" s="104"/>
      <c r="AB11" s="105"/>
      <c r="AC11" s="69"/>
    </row>
    <row r="12" spans="8:24" ht="15">
      <c r="H12" s="94"/>
      <c r="I12" s="94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5" s="166" customFormat="1" ht="15.75">
      <c r="A13" s="186"/>
      <c r="B13" s="156" t="s">
        <v>140</v>
      </c>
      <c r="J13" s="110"/>
      <c r="K13" s="110"/>
      <c r="L13" s="110"/>
      <c r="M13" s="69"/>
      <c r="N13" s="69"/>
      <c r="O13" s="69"/>
      <c r="P13" s="69"/>
      <c r="Q13" s="69"/>
      <c r="R13" s="69"/>
      <c r="S13" s="69"/>
      <c r="T13" s="69"/>
      <c r="U13" s="69"/>
      <c r="V13" s="310"/>
      <c r="W13" s="310"/>
      <c r="X13" s="310"/>
      <c r="Y13" s="69"/>
    </row>
    <row r="14" spans="1:25" s="166" customFormat="1" ht="15.75">
      <c r="A14" s="96"/>
      <c r="B14" s="156" t="s">
        <v>132</v>
      </c>
      <c r="C14" s="116"/>
      <c r="J14" s="110"/>
      <c r="K14" s="110"/>
      <c r="L14" s="110"/>
      <c r="M14" s="69"/>
      <c r="N14" s="69"/>
      <c r="O14" s="69"/>
      <c r="P14" s="69"/>
      <c r="Q14" s="69"/>
      <c r="R14" s="69"/>
      <c r="S14" s="69"/>
      <c r="T14" s="69"/>
      <c r="U14" s="69"/>
      <c r="V14" s="310"/>
      <c r="W14" s="310"/>
      <c r="X14" s="310"/>
      <c r="Y14" s="69"/>
    </row>
    <row r="15" spans="1:31" s="69" customFormat="1" ht="15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5"/>
      <c r="AC15" s="95"/>
      <c r="AD15" s="95"/>
      <c r="AE15" s="95"/>
    </row>
    <row r="16" spans="1:31" s="69" customFormat="1" ht="15">
      <c r="A16" s="97"/>
      <c r="B16" s="98"/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95"/>
      <c r="AC16" s="95"/>
      <c r="AD16" s="95"/>
      <c r="AE16" s="95"/>
    </row>
    <row r="17" spans="1:31" s="69" customFormat="1" ht="15">
      <c r="A17" s="97"/>
      <c r="B17" s="98"/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95"/>
      <c r="AC17" s="95"/>
      <c r="AD17" s="95"/>
      <c r="AE17" s="95"/>
    </row>
    <row r="18" spans="1:31" s="69" customFormat="1" ht="15">
      <c r="A18" s="97"/>
      <c r="B18" s="101"/>
      <c r="C18" s="101"/>
      <c r="D18" s="101"/>
      <c r="E18" s="101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95"/>
      <c r="AC18" s="95"/>
      <c r="AD18" s="95"/>
      <c r="AE18" s="95"/>
    </row>
    <row r="19" spans="1:31" s="69" customFormat="1" ht="15">
      <c r="A19" s="97"/>
      <c r="B19" s="101"/>
      <c r="C19" s="101"/>
      <c r="D19" s="101"/>
      <c r="E19" s="101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102"/>
      <c r="AA19" s="100"/>
      <c r="AB19" s="95"/>
      <c r="AC19" s="95"/>
      <c r="AD19" s="95"/>
      <c r="AE19" s="95"/>
    </row>
    <row r="20" spans="1:31" s="69" customFormat="1" ht="15">
      <c r="A20" s="97"/>
      <c r="B20" s="101"/>
      <c r="C20" s="101"/>
      <c r="D20" s="101"/>
      <c r="E20" s="101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95"/>
      <c r="AC20" s="95"/>
      <c r="AD20" s="95"/>
      <c r="AE20" s="95"/>
    </row>
    <row r="21" spans="1:31" s="69" customFormat="1" ht="15">
      <c r="A21" s="97"/>
      <c r="B21" s="101"/>
      <c r="C21" s="101"/>
      <c r="D21" s="101"/>
      <c r="E21" s="101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100"/>
      <c r="AB21" s="95"/>
      <c r="AC21" s="95"/>
      <c r="AD21" s="95"/>
      <c r="AE21" s="95"/>
    </row>
    <row r="22" spans="1:31" s="69" customFormat="1" ht="15">
      <c r="A22" s="103"/>
      <c r="B22" s="101"/>
      <c r="C22" s="101"/>
      <c r="D22" s="101"/>
      <c r="E22" s="101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0"/>
      <c r="AB22" s="95"/>
      <c r="AC22" s="95"/>
      <c r="AD22" s="95"/>
      <c r="AE22" s="95"/>
    </row>
    <row r="23" spans="2:31" s="69" customFormat="1" ht="15">
      <c r="B23" s="101"/>
      <c r="C23" s="101"/>
      <c r="D23" s="101"/>
      <c r="E23" s="101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00"/>
      <c r="AB23" s="95"/>
      <c r="AC23" s="95"/>
      <c r="AD23" s="95"/>
      <c r="AE23" s="95"/>
    </row>
    <row r="24" spans="1:24" s="69" customFormat="1" ht="15">
      <c r="A24"/>
      <c r="V24" s="310"/>
      <c r="W24" s="310"/>
      <c r="X24" s="310"/>
    </row>
  </sheetData>
  <sheetProtection/>
  <mergeCells count="10">
    <mergeCell ref="D4:E4"/>
    <mergeCell ref="F4:G4"/>
    <mergeCell ref="Y4:Z4"/>
    <mergeCell ref="H4:I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1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51.7109375" style="0" customWidth="1"/>
    <col min="3" max="3" width="12.7109375" style="0" customWidth="1"/>
    <col min="4" max="9" width="8.7109375" style="0" customWidth="1"/>
    <col min="10" max="13" width="8.7109375" style="151" customWidth="1"/>
    <col min="14" max="15" width="8.7109375" style="166" customWidth="1"/>
    <col min="16" max="17" width="8.7109375" style="185" customWidth="1"/>
    <col min="18" max="19" width="8.7109375" style="190" customWidth="1"/>
    <col min="20" max="23" width="8.7109375" style="397" customWidth="1"/>
    <col min="24" max="24" width="19.7109375" style="337" bestFit="1" customWidth="1"/>
    <col min="25" max="25" width="11.140625" style="0" customWidth="1"/>
    <col min="26" max="26" width="11.00390625" style="0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31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6"/>
      <c r="C4" s="6"/>
      <c r="D4" s="584" t="s">
        <v>3</v>
      </c>
      <c r="E4" s="585"/>
      <c r="F4" s="586" t="s">
        <v>195</v>
      </c>
      <c r="G4" s="587"/>
      <c r="H4" s="589" t="s">
        <v>206</v>
      </c>
      <c r="I4" s="590"/>
      <c r="J4" s="85" t="s">
        <v>235</v>
      </c>
      <c r="K4" s="85" t="s">
        <v>235</v>
      </c>
      <c r="L4" s="591" t="s">
        <v>245</v>
      </c>
      <c r="M4" s="592"/>
      <c r="N4" s="593" t="s">
        <v>253</v>
      </c>
      <c r="O4" s="594"/>
      <c r="P4" s="595" t="s">
        <v>265</v>
      </c>
      <c r="Q4" s="596"/>
      <c r="R4" s="597" t="s">
        <v>286</v>
      </c>
      <c r="S4" s="598"/>
      <c r="T4" s="599" t="s">
        <v>298</v>
      </c>
      <c r="U4" s="600"/>
      <c r="V4" s="601" t="s">
        <v>302</v>
      </c>
      <c r="W4" s="602"/>
      <c r="X4" s="133" t="s">
        <v>124</v>
      </c>
      <c r="Y4" s="603" t="s">
        <v>22</v>
      </c>
      <c r="Z4" s="604"/>
    </row>
    <row r="5" spans="1:26" ht="15">
      <c r="A5" s="7" t="s">
        <v>1</v>
      </c>
      <c r="B5" s="8" t="s">
        <v>0</v>
      </c>
      <c r="C5" s="20" t="s">
        <v>2</v>
      </c>
      <c r="D5" s="10">
        <v>40991</v>
      </c>
      <c r="E5" s="11">
        <v>40992</v>
      </c>
      <c r="F5" s="10">
        <v>41349</v>
      </c>
      <c r="G5" s="10">
        <v>41350</v>
      </c>
      <c r="H5" s="10">
        <v>41376</v>
      </c>
      <c r="I5" s="10">
        <v>41378</v>
      </c>
      <c r="J5" s="10">
        <v>41391</v>
      </c>
      <c r="K5" s="10">
        <v>41392</v>
      </c>
      <c r="L5" s="10">
        <v>41397</v>
      </c>
      <c r="M5" s="10">
        <v>41399</v>
      </c>
      <c r="N5" s="10">
        <v>41454</v>
      </c>
      <c r="O5" s="10">
        <v>41455</v>
      </c>
      <c r="P5" s="10">
        <v>41524</v>
      </c>
      <c r="Q5" s="10">
        <v>41525</v>
      </c>
      <c r="R5" s="10">
        <v>41566</v>
      </c>
      <c r="S5" s="10">
        <v>41567</v>
      </c>
      <c r="T5" s="10">
        <v>41587</v>
      </c>
      <c r="U5" s="10">
        <v>41588</v>
      </c>
      <c r="V5" s="10">
        <v>41622</v>
      </c>
      <c r="W5" s="10">
        <v>41623</v>
      </c>
      <c r="X5" s="10"/>
      <c r="Y5" s="7" t="s">
        <v>5</v>
      </c>
      <c r="Z5" s="159" t="s">
        <v>6</v>
      </c>
    </row>
    <row r="6" spans="1:26" ht="15.75">
      <c r="A6" s="142">
        <v>1</v>
      </c>
      <c r="B6" s="62" t="s">
        <v>78</v>
      </c>
      <c r="C6" s="16" t="s">
        <v>39</v>
      </c>
      <c r="D6" s="18"/>
      <c r="E6" s="18"/>
      <c r="F6" s="48">
        <v>5</v>
      </c>
      <c r="G6" s="18"/>
      <c r="H6" s="18"/>
      <c r="I6" s="18"/>
      <c r="J6" s="48">
        <v>12</v>
      </c>
      <c r="K6" s="48">
        <v>12</v>
      </c>
      <c r="L6" s="203"/>
      <c r="M6" s="203"/>
      <c r="N6" s="201">
        <v>6</v>
      </c>
      <c r="O6" s="48">
        <v>6</v>
      </c>
      <c r="P6" s="18"/>
      <c r="Q6" s="406"/>
      <c r="R6" s="48">
        <v>5</v>
      </c>
      <c r="S6" s="48">
        <v>5</v>
      </c>
      <c r="T6" s="407"/>
      <c r="U6" s="407"/>
      <c r="V6" s="48"/>
      <c r="W6" s="48"/>
      <c r="X6" s="48">
        <v>7</v>
      </c>
      <c r="Y6" s="192">
        <f>SUM(D6:X6)</f>
        <v>58</v>
      </c>
      <c r="Z6" s="161">
        <v>58</v>
      </c>
    </row>
    <row r="7" spans="1:26" ht="15">
      <c r="A7" s="48">
        <v>2</v>
      </c>
      <c r="B7" s="141" t="s">
        <v>117</v>
      </c>
      <c r="C7" s="31" t="s">
        <v>59</v>
      </c>
      <c r="D7" s="48">
        <v>5</v>
      </c>
      <c r="E7" s="48">
        <v>5</v>
      </c>
      <c r="F7" s="18"/>
      <c r="G7" s="18"/>
      <c r="H7" s="140"/>
      <c r="I7" s="140"/>
      <c r="J7" s="140">
        <v>2</v>
      </c>
      <c r="K7" s="140">
        <v>2</v>
      </c>
      <c r="L7" s="204"/>
      <c r="M7" s="204"/>
      <c r="N7" s="204">
        <v>1</v>
      </c>
      <c r="O7" s="140">
        <v>1</v>
      </c>
      <c r="P7" s="140"/>
      <c r="Q7" s="402"/>
      <c r="R7" s="140"/>
      <c r="S7" s="140"/>
      <c r="T7" s="402"/>
      <c r="U7" s="402"/>
      <c r="V7" s="48">
        <v>10</v>
      </c>
      <c r="W7" s="48">
        <v>10</v>
      </c>
      <c r="X7" s="140">
        <v>3</v>
      </c>
      <c r="Y7" s="192">
        <f>SUM(D7:W7)</f>
        <v>36</v>
      </c>
      <c r="Z7" s="161">
        <v>36</v>
      </c>
    </row>
    <row r="10" spans="1:27" s="166" customFormat="1" ht="15.75">
      <c r="A10" s="186"/>
      <c r="B10" s="156" t="s">
        <v>140</v>
      </c>
      <c r="J10" s="110"/>
      <c r="K10" s="110"/>
      <c r="L10" s="110"/>
      <c r="M10" s="69"/>
      <c r="N10" s="69"/>
      <c r="O10" s="69"/>
      <c r="P10" s="69"/>
      <c r="Q10" s="69"/>
      <c r="R10" s="69"/>
      <c r="S10" s="69"/>
      <c r="T10" s="310"/>
      <c r="U10" s="310"/>
      <c r="V10" s="310"/>
      <c r="W10" s="310"/>
      <c r="X10" s="310"/>
      <c r="Y10" s="69"/>
      <c r="Z10" s="69"/>
      <c r="AA10" s="69"/>
    </row>
    <row r="11" spans="1:27" s="166" customFormat="1" ht="15.75">
      <c r="A11" s="39"/>
      <c r="B11" s="156" t="s">
        <v>132</v>
      </c>
      <c r="C11" s="116"/>
      <c r="J11" s="110"/>
      <c r="K11" s="110"/>
      <c r="L11" s="110"/>
      <c r="M11" s="69"/>
      <c r="N11" s="69"/>
      <c r="O11" s="69"/>
      <c r="P11" s="69"/>
      <c r="Q11" s="69"/>
      <c r="R11" s="69"/>
      <c r="S11" s="69"/>
      <c r="T11" s="310"/>
      <c r="U11" s="310"/>
      <c r="V11" s="310"/>
      <c r="W11" s="310"/>
      <c r="X11" s="310"/>
      <c r="Y11" s="69"/>
      <c r="Z11" s="69"/>
      <c r="AA11" s="69"/>
    </row>
  </sheetData>
  <sheetProtection/>
  <mergeCells count="10">
    <mergeCell ref="D4:E4"/>
    <mergeCell ref="F4:G4"/>
    <mergeCell ref="Y4:Z4"/>
    <mergeCell ref="L4:M4"/>
    <mergeCell ref="N4:O4"/>
    <mergeCell ref="P4:Q4"/>
    <mergeCell ref="R4:S4"/>
    <mergeCell ref="H4:I4"/>
    <mergeCell ref="T4:U4"/>
    <mergeCell ref="V4:W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2.28125" style="0" bestFit="1" customWidth="1"/>
    <col min="16" max="17" width="9.140625" style="166" customWidth="1"/>
    <col min="18" max="21" width="9.140625" style="190" customWidth="1"/>
    <col min="22" max="23" width="9.140625" style="397" customWidth="1"/>
    <col min="24" max="24" width="17.00390625" style="0" bestFit="1" customWidth="1"/>
    <col min="25" max="25" width="10.8515625" style="0" bestFit="1" customWidth="1"/>
    <col min="26" max="26" width="12.421875" style="0" bestFit="1" customWidth="1"/>
  </cols>
  <sheetData>
    <row r="1" spans="1:26" s="151" customFormat="1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86"/>
      <c r="K1" s="86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"/>
      <c r="Z1" s="3"/>
    </row>
    <row r="2" spans="1:26" s="151" customFormat="1" ht="18">
      <c r="A2" s="1" t="s">
        <v>15</v>
      </c>
      <c r="B2" s="5"/>
      <c r="C2" s="5"/>
      <c r="D2" s="1"/>
      <c r="E2" s="1"/>
      <c r="F2" s="1"/>
      <c r="G2" s="1"/>
      <c r="H2" s="1"/>
      <c r="I2" s="1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1"/>
      <c r="Z2" s="1"/>
    </row>
    <row r="3" spans="2:26" s="151" customFormat="1" ht="15">
      <c r="B3" s="6"/>
      <c r="C3" s="6"/>
      <c r="D3" s="584" t="s">
        <v>3</v>
      </c>
      <c r="E3" s="585"/>
      <c r="F3" s="586" t="s">
        <v>195</v>
      </c>
      <c r="G3" s="587"/>
      <c r="H3" s="589" t="s">
        <v>206</v>
      </c>
      <c r="I3" s="590"/>
      <c r="J3" s="85" t="s">
        <v>235</v>
      </c>
      <c r="K3" s="85" t="s">
        <v>235</v>
      </c>
      <c r="L3" s="591" t="s">
        <v>245</v>
      </c>
      <c r="M3" s="592"/>
      <c r="N3" s="593" t="s">
        <v>253</v>
      </c>
      <c r="O3" s="594"/>
      <c r="P3" s="595" t="s">
        <v>265</v>
      </c>
      <c r="Q3" s="596"/>
      <c r="R3" s="597" t="s">
        <v>286</v>
      </c>
      <c r="S3" s="598"/>
      <c r="T3" s="599" t="s">
        <v>298</v>
      </c>
      <c r="U3" s="600"/>
      <c r="V3" s="601" t="s">
        <v>302</v>
      </c>
      <c r="W3" s="602"/>
      <c r="X3" s="133" t="s">
        <v>124</v>
      </c>
      <c r="Y3" s="603" t="s">
        <v>22</v>
      </c>
      <c r="Z3" s="604"/>
    </row>
    <row r="4" spans="1:26" s="151" customFormat="1" ht="15">
      <c r="A4" s="7" t="s">
        <v>1</v>
      </c>
      <c r="B4" s="8" t="s">
        <v>0</v>
      </c>
      <c r="C4" s="20" t="s">
        <v>2</v>
      </c>
      <c r="D4" s="237">
        <v>40991</v>
      </c>
      <c r="E4" s="11">
        <v>40992</v>
      </c>
      <c r="F4" s="10">
        <v>41349</v>
      </c>
      <c r="G4" s="10">
        <v>41350</v>
      </c>
      <c r="H4" s="10">
        <v>41377</v>
      </c>
      <c r="I4" s="237">
        <v>41378</v>
      </c>
      <c r="J4" s="10">
        <v>41552</v>
      </c>
      <c r="K4" s="10">
        <v>41553</v>
      </c>
      <c r="L4" s="10">
        <v>41398</v>
      </c>
      <c r="M4" s="10">
        <v>41399</v>
      </c>
      <c r="N4" s="10">
        <v>41454</v>
      </c>
      <c r="O4" s="10">
        <v>41455</v>
      </c>
      <c r="P4" s="10">
        <v>41524</v>
      </c>
      <c r="Q4" s="10">
        <v>41525</v>
      </c>
      <c r="R4" s="10">
        <v>41566</v>
      </c>
      <c r="S4" s="10">
        <v>41567</v>
      </c>
      <c r="T4" s="10">
        <v>41587</v>
      </c>
      <c r="U4" s="10">
        <v>41588</v>
      </c>
      <c r="V4" s="10">
        <v>41622</v>
      </c>
      <c r="W4" s="10">
        <v>41623</v>
      </c>
      <c r="X4" s="10"/>
      <c r="Y4" s="71" t="s">
        <v>5</v>
      </c>
      <c r="Z4" s="159" t="s">
        <v>6</v>
      </c>
    </row>
    <row r="5" spans="1:26" s="39" customFormat="1" ht="15">
      <c r="A5" s="462">
        <v>1</v>
      </c>
      <c r="B5" s="361" t="s">
        <v>174</v>
      </c>
      <c r="C5" s="398" t="s">
        <v>176</v>
      </c>
      <c r="D5" s="477">
        <v>11</v>
      </c>
      <c r="E5" s="247">
        <v>9</v>
      </c>
      <c r="F5" s="188">
        <v>9</v>
      </c>
      <c r="G5" s="188">
        <v>4</v>
      </c>
      <c r="H5" s="205">
        <v>3</v>
      </c>
      <c r="I5" s="477">
        <v>4</v>
      </c>
      <c r="J5" s="208">
        <v>26.66</v>
      </c>
      <c r="K5" s="188">
        <v>20</v>
      </c>
      <c r="L5" s="207"/>
      <c r="M5" s="443"/>
      <c r="N5" s="207">
        <v>6</v>
      </c>
      <c r="O5" s="207">
        <v>8</v>
      </c>
      <c r="P5" s="207">
        <v>4</v>
      </c>
      <c r="Q5" s="207">
        <v>0</v>
      </c>
      <c r="R5" s="207">
        <v>7</v>
      </c>
      <c r="S5" s="207">
        <v>3</v>
      </c>
      <c r="T5" s="443"/>
      <c r="U5" s="443"/>
      <c r="V5" s="453"/>
      <c r="W5" s="453"/>
      <c r="X5" s="223">
        <v>5</v>
      </c>
      <c r="Y5" s="458">
        <f aca="true" t="shared" si="0" ref="Y5:Y19">SUM(D5:X5)</f>
        <v>119.66</v>
      </c>
      <c r="Z5" s="457">
        <f>SUM(D5:X5)</f>
        <v>119.66</v>
      </c>
    </row>
    <row r="6" spans="1:26" s="39" customFormat="1" ht="15">
      <c r="A6" s="462">
        <v>2</v>
      </c>
      <c r="B6" s="361" t="s">
        <v>55</v>
      </c>
      <c r="C6" s="398" t="s">
        <v>49</v>
      </c>
      <c r="D6" s="477">
        <v>8</v>
      </c>
      <c r="E6" s="247">
        <v>12</v>
      </c>
      <c r="F6" s="188">
        <v>6</v>
      </c>
      <c r="G6" s="188">
        <v>9</v>
      </c>
      <c r="H6" s="205">
        <v>8</v>
      </c>
      <c r="I6" s="477">
        <v>7</v>
      </c>
      <c r="J6" s="208"/>
      <c r="K6" s="188"/>
      <c r="L6" s="207">
        <v>6</v>
      </c>
      <c r="M6" s="207">
        <v>6</v>
      </c>
      <c r="N6" s="207">
        <v>9</v>
      </c>
      <c r="O6" s="207">
        <v>1</v>
      </c>
      <c r="P6" s="443"/>
      <c r="Q6" s="443"/>
      <c r="R6" s="207">
        <v>4</v>
      </c>
      <c r="S6" s="207">
        <v>1</v>
      </c>
      <c r="T6" s="443"/>
      <c r="U6" s="207"/>
      <c r="V6" s="453">
        <v>10</v>
      </c>
      <c r="W6" s="453">
        <v>10</v>
      </c>
      <c r="X6" s="223">
        <v>16</v>
      </c>
      <c r="Y6" s="458">
        <f t="shared" si="0"/>
        <v>113</v>
      </c>
      <c r="Z6" s="457">
        <f>SUM(D6:X6)</f>
        <v>113</v>
      </c>
    </row>
    <row r="7" spans="1:26" s="39" customFormat="1" ht="15.75">
      <c r="A7" s="386">
        <f>(A6+1)</f>
        <v>3</v>
      </c>
      <c r="B7" s="55" t="s">
        <v>38</v>
      </c>
      <c r="C7" s="472" t="s">
        <v>39</v>
      </c>
      <c r="D7" s="384"/>
      <c r="E7" s="344"/>
      <c r="F7" s="229"/>
      <c r="G7" s="409"/>
      <c r="H7" s="442"/>
      <c r="I7" s="441"/>
      <c r="J7" s="208">
        <v>26.66</v>
      </c>
      <c r="K7" s="188">
        <v>20.5</v>
      </c>
      <c r="L7" s="207"/>
      <c r="M7" s="207"/>
      <c r="N7" s="207"/>
      <c r="O7" s="207"/>
      <c r="P7" s="207"/>
      <c r="Q7" s="207"/>
      <c r="R7" s="207">
        <v>12</v>
      </c>
      <c r="S7" s="207">
        <v>11</v>
      </c>
      <c r="T7" s="207">
        <v>8</v>
      </c>
      <c r="U7" s="207">
        <v>8</v>
      </c>
      <c r="V7" s="453"/>
      <c r="W7" s="453"/>
      <c r="X7" s="223">
        <v>22</v>
      </c>
      <c r="Y7" s="458">
        <f t="shared" si="0"/>
        <v>108.16</v>
      </c>
      <c r="Z7" s="457">
        <f>SUM(D7:X7)</f>
        <v>108.16</v>
      </c>
    </row>
    <row r="8" spans="1:26" s="39" customFormat="1" ht="15">
      <c r="A8" s="386">
        <f>(A7+1)</f>
        <v>4</v>
      </c>
      <c r="B8" s="361" t="s">
        <v>58</v>
      </c>
      <c r="C8" s="398" t="s">
        <v>129</v>
      </c>
      <c r="D8" s="477">
        <v>4</v>
      </c>
      <c r="E8" s="500">
        <v>7</v>
      </c>
      <c r="F8" s="248">
        <v>2</v>
      </c>
      <c r="G8" s="248">
        <v>2</v>
      </c>
      <c r="H8" s="501">
        <v>5</v>
      </c>
      <c r="I8" s="477">
        <v>1</v>
      </c>
      <c r="J8" s="208">
        <v>26.66</v>
      </c>
      <c r="K8" s="188">
        <v>20.5</v>
      </c>
      <c r="L8" s="443">
        <v>1</v>
      </c>
      <c r="M8" s="207">
        <v>1</v>
      </c>
      <c r="N8" s="443"/>
      <c r="O8" s="443"/>
      <c r="P8" s="207">
        <v>1</v>
      </c>
      <c r="Q8" s="207">
        <v>7</v>
      </c>
      <c r="R8" s="207">
        <v>9</v>
      </c>
      <c r="S8" s="207">
        <v>8</v>
      </c>
      <c r="T8" s="207">
        <v>3</v>
      </c>
      <c r="U8" s="207">
        <v>5</v>
      </c>
      <c r="V8" s="453"/>
      <c r="W8" s="453"/>
      <c r="X8" s="223">
        <v>5</v>
      </c>
      <c r="Y8" s="458">
        <f t="shared" si="0"/>
        <v>108.16</v>
      </c>
      <c r="Z8" s="457">
        <f>SUM(D8:X8)-1</f>
        <v>107.16</v>
      </c>
    </row>
    <row r="9" spans="1:26" s="39" customFormat="1" ht="15">
      <c r="A9" s="386">
        <f>(A8+1)</f>
        <v>5</v>
      </c>
      <c r="B9" s="361" t="s">
        <v>178</v>
      </c>
      <c r="C9" s="398" t="s">
        <v>179</v>
      </c>
      <c r="D9" s="478"/>
      <c r="E9" s="235">
        <v>3</v>
      </c>
      <c r="F9" s="472">
        <v>1</v>
      </c>
      <c r="G9" s="472">
        <v>6</v>
      </c>
      <c r="H9" s="502"/>
      <c r="I9" s="478"/>
      <c r="J9" s="92">
        <v>15</v>
      </c>
      <c r="K9" s="472">
        <v>10</v>
      </c>
      <c r="L9" s="472"/>
      <c r="M9" s="472"/>
      <c r="N9" s="472">
        <v>4</v>
      </c>
      <c r="O9" s="480">
        <v>5</v>
      </c>
      <c r="P9" s="480"/>
      <c r="Q9" s="480"/>
      <c r="R9" s="503"/>
      <c r="S9" s="503"/>
      <c r="T9" s="503"/>
      <c r="U9" s="480"/>
      <c r="V9" s="504"/>
      <c r="W9" s="504"/>
      <c r="X9" s="480"/>
      <c r="Y9" s="458">
        <f t="shared" si="0"/>
        <v>44</v>
      </c>
      <c r="Z9" s="457">
        <f aca="true" t="shared" si="1" ref="Z9:Z19">SUM(D9:X9)</f>
        <v>44</v>
      </c>
    </row>
    <row r="10" spans="1:26" s="39" customFormat="1" ht="15">
      <c r="A10" s="114">
        <v>6</v>
      </c>
      <c r="B10" s="378" t="s">
        <v>284</v>
      </c>
      <c r="C10" s="472" t="s">
        <v>110</v>
      </c>
      <c r="D10" s="479"/>
      <c r="E10" s="505"/>
      <c r="F10" s="506"/>
      <c r="G10" s="506"/>
      <c r="H10" s="507"/>
      <c r="I10" s="479"/>
      <c r="J10" s="92">
        <v>8</v>
      </c>
      <c r="K10" s="188">
        <v>20.5</v>
      </c>
      <c r="L10" s="506"/>
      <c r="M10" s="506"/>
      <c r="N10" s="506"/>
      <c r="O10" s="506"/>
      <c r="P10" s="508"/>
      <c r="Q10" s="508"/>
      <c r="R10" s="509"/>
      <c r="S10" s="509"/>
      <c r="T10" s="509"/>
      <c r="U10" s="506"/>
      <c r="V10" s="506"/>
      <c r="W10" s="506"/>
      <c r="X10" s="506"/>
      <c r="Y10" s="458">
        <f t="shared" si="0"/>
        <v>28.5</v>
      </c>
      <c r="Z10" s="457">
        <f t="shared" si="1"/>
        <v>28.5</v>
      </c>
    </row>
    <row r="11" spans="1:26" s="39" customFormat="1" ht="15">
      <c r="A11" s="462">
        <f>(A10+1)</f>
        <v>7</v>
      </c>
      <c r="B11" s="383" t="s">
        <v>283</v>
      </c>
      <c r="C11" s="472" t="s">
        <v>110</v>
      </c>
      <c r="D11" s="479"/>
      <c r="E11" s="505"/>
      <c r="F11" s="506"/>
      <c r="G11" s="506"/>
      <c r="H11" s="507"/>
      <c r="I11" s="479"/>
      <c r="J11" s="92">
        <v>15</v>
      </c>
      <c r="K11" s="188">
        <v>6</v>
      </c>
      <c r="L11" s="506"/>
      <c r="M11" s="506"/>
      <c r="N11" s="506"/>
      <c r="O11" s="506"/>
      <c r="P11" s="506"/>
      <c r="Q11" s="506"/>
      <c r="R11" s="508">
        <v>3</v>
      </c>
      <c r="S11" s="510"/>
      <c r="T11" s="509"/>
      <c r="U11" s="509"/>
      <c r="V11" s="506"/>
      <c r="W11" s="506"/>
      <c r="X11" s="506"/>
      <c r="Y11" s="458">
        <f t="shared" si="0"/>
        <v>24</v>
      </c>
      <c r="Z11" s="457">
        <f t="shared" si="1"/>
        <v>24</v>
      </c>
    </row>
    <row r="12" spans="1:26" s="39" customFormat="1" ht="15.75">
      <c r="A12" s="114">
        <v>7</v>
      </c>
      <c r="B12" s="63" t="s">
        <v>57</v>
      </c>
      <c r="C12" s="114" t="s">
        <v>120</v>
      </c>
      <c r="D12" s="479"/>
      <c r="E12" s="505"/>
      <c r="F12" s="506"/>
      <c r="G12" s="506"/>
      <c r="H12" s="507"/>
      <c r="I12" s="479"/>
      <c r="J12" s="511"/>
      <c r="K12" s="506"/>
      <c r="L12" s="506"/>
      <c r="M12" s="506"/>
      <c r="N12" s="506"/>
      <c r="O12" s="506"/>
      <c r="P12" s="508">
        <v>7</v>
      </c>
      <c r="Q12" s="508">
        <v>4</v>
      </c>
      <c r="R12" s="508"/>
      <c r="S12" s="510"/>
      <c r="T12" s="509"/>
      <c r="U12" s="509"/>
      <c r="V12" s="506"/>
      <c r="W12" s="506"/>
      <c r="X12" s="506"/>
      <c r="Y12" s="458">
        <f t="shared" si="0"/>
        <v>11</v>
      </c>
      <c r="Z12" s="457">
        <f t="shared" si="1"/>
        <v>11</v>
      </c>
    </row>
    <row r="13" spans="1:26" s="39" customFormat="1" ht="15">
      <c r="A13" s="114">
        <v>14</v>
      </c>
      <c r="B13" s="332" t="s">
        <v>301</v>
      </c>
      <c r="C13" s="472" t="s">
        <v>110</v>
      </c>
      <c r="D13" s="479"/>
      <c r="E13" s="505"/>
      <c r="F13" s="506"/>
      <c r="G13" s="506"/>
      <c r="H13" s="507"/>
      <c r="I13" s="506"/>
      <c r="J13" s="511"/>
      <c r="K13" s="506"/>
      <c r="L13" s="506"/>
      <c r="M13" s="506"/>
      <c r="N13" s="506"/>
      <c r="O13" s="506"/>
      <c r="P13" s="506"/>
      <c r="Q13" s="509"/>
      <c r="R13" s="509"/>
      <c r="S13" s="509"/>
      <c r="T13" s="229">
        <v>1</v>
      </c>
      <c r="U13" s="508">
        <v>3</v>
      </c>
      <c r="V13" s="508"/>
      <c r="W13" s="508"/>
      <c r="X13" s="223">
        <v>5</v>
      </c>
      <c r="Y13" s="458">
        <f t="shared" si="0"/>
        <v>9</v>
      </c>
      <c r="Z13" s="457">
        <f t="shared" si="1"/>
        <v>9</v>
      </c>
    </row>
    <row r="14" spans="1:26" s="39" customFormat="1" ht="15">
      <c r="A14" s="462">
        <f aca="true" t="shared" si="2" ref="A14:A19">(A13+1)</f>
        <v>15</v>
      </c>
      <c r="B14" s="378" t="s">
        <v>295</v>
      </c>
      <c r="C14" s="472" t="s">
        <v>110</v>
      </c>
      <c r="D14" s="384"/>
      <c r="E14" s="344"/>
      <c r="F14" s="229"/>
      <c r="G14" s="229"/>
      <c r="H14" s="230"/>
      <c r="I14" s="188"/>
      <c r="J14" s="208"/>
      <c r="K14" s="188"/>
      <c r="L14" s="207"/>
      <c r="M14" s="207"/>
      <c r="N14" s="207"/>
      <c r="O14" s="207"/>
      <c r="P14" s="207"/>
      <c r="Q14" s="443"/>
      <c r="R14" s="229">
        <v>1</v>
      </c>
      <c r="S14" s="229">
        <v>6</v>
      </c>
      <c r="T14" s="443"/>
      <c r="U14" s="443"/>
      <c r="V14" s="453"/>
      <c r="W14" s="453"/>
      <c r="X14" s="223"/>
      <c r="Y14" s="458">
        <f t="shared" si="0"/>
        <v>7</v>
      </c>
      <c r="Z14" s="457">
        <f t="shared" si="1"/>
        <v>7</v>
      </c>
    </row>
    <row r="15" spans="1:26" s="39" customFormat="1" ht="15">
      <c r="A15" s="386">
        <f t="shared" si="2"/>
        <v>16</v>
      </c>
      <c r="B15" s="361" t="s">
        <v>100</v>
      </c>
      <c r="C15" s="462" t="s">
        <v>46</v>
      </c>
      <c r="D15" s="480"/>
      <c r="E15" s="235">
        <v>4</v>
      </c>
      <c r="F15" s="472"/>
      <c r="G15" s="480"/>
      <c r="H15" s="502"/>
      <c r="I15" s="480"/>
      <c r="J15" s="92"/>
      <c r="K15" s="472"/>
      <c r="L15" s="480"/>
      <c r="M15" s="480"/>
      <c r="N15" s="480"/>
      <c r="O15" s="480"/>
      <c r="P15" s="480"/>
      <c r="Q15" s="503"/>
      <c r="R15" s="440"/>
      <c r="S15" s="440"/>
      <c r="T15" s="480"/>
      <c r="U15" s="480"/>
      <c r="V15" s="480"/>
      <c r="W15" s="480"/>
      <c r="X15" s="480"/>
      <c r="Y15" s="458">
        <f t="shared" si="0"/>
        <v>4</v>
      </c>
      <c r="Z15" s="457">
        <f t="shared" si="1"/>
        <v>4</v>
      </c>
    </row>
    <row r="16" spans="1:26" s="39" customFormat="1" ht="15">
      <c r="A16" s="386">
        <f t="shared" si="2"/>
        <v>17</v>
      </c>
      <c r="B16" s="461" t="s">
        <v>294</v>
      </c>
      <c r="C16" s="398" t="s">
        <v>177</v>
      </c>
      <c r="D16" s="481">
        <v>2</v>
      </c>
      <c r="E16" s="344">
        <v>1</v>
      </c>
      <c r="F16" s="229"/>
      <c r="G16" s="229"/>
      <c r="H16" s="230"/>
      <c r="I16" s="188"/>
      <c r="J16" s="208"/>
      <c r="K16" s="188"/>
      <c r="L16" s="207"/>
      <c r="M16" s="207"/>
      <c r="N16" s="207"/>
      <c r="O16" s="207"/>
      <c r="P16" s="207"/>
      <c r="Q16" s="443"/>
      <c r="R16" s="409"/>
      <c r="S16" s="409"/>
      <c r="T16" s="207"/>
      <c r="U16" s="207"/>
      <c r="V16" s="207"/>
      <c r="W16" s="207"/>
      <c r="X16" s="223"/>
      <c r="Y16" s="458">
        <f t="shared" si="0"/>
        <v>3</v>
      </c>
      <c r="Z16" s="457">
        <f t="shared" si="1"/>
        <v>3</v>
      </c>
    </row>
    <row r="17" spans="1:26" ht="15">
      <c r="A17" s="462">
        <f t="shared" si="2"/>
        <v>18</v>
      </c>
      <c r="B17" s="336" t="s">
        <v>40</v>
      </c>
      <c r="C17" s="472" t="s">
        <v>110</v>
      </c>
      <c r="D17" s="188"/>
      <c r="E17" s="214"/>
      <c r="F17" s="229"/>
      <c r="G17" s="229"/>
      <c r="H17" s="229"/>
      <c r="I17" s="188"/>
      <c r="J17" s="188"/>
      <c r="K17" s="188"/>
      <c r="L17" s="207"/>
      <c r="M17" s="207"/>
      <c r="N17" s="207"/>
      <c r="O17" s="207">
        <v>3</v>
      </c>
      <c r="P17" s="207"/>
      <c r="Q17" s="443"/>
      <c r="R17" s="409"/>
      <c r="S17" s="409"/>
      <c r="T17" s="207"/>
      <c r="U17" s="207"/>
      <c r="V17" s="207"/>
      <c r="W17" s="207"/>
      <c r="X17" s="223"/>
      <c r="Y17" s="458">
        <f t="shared" si="0"/>
        <v>3</v>
      </c>
      <c r="Z17" s="457">
        <f t="shared" si="1"/>
        <v>3</v>
      </c>
    </row>
    <row r="18" spans="1:26" ht="15">
      <c r="A18" s="14">
        <f t="shared" si="2"/>
        <v>19</v>
      </c>
      <c r="B18" s="476" t="s">
        <v>260</v>
      </c>
      <c r="C18" s="16" t="s">
        <v>46</v>
      </c>
      <c r="D18" s="188"/>
      <c r="E18" s="214"/>
      <c r="F18" s="229"/>
      <c r="G18" s="229"/>
      <c r="H18" s="229"/>
      <c r="I18" s="188"/>
      <c r="J18" s="188"/>
      <c r="K18" s="188"/>
      <c r="L18" s="207"/>
      <c r="M18" s="207"/>
      <c r="N18" s="207">
        <v>2</v>
      </c>
      <c r="O18" s="207"/>
      <c r="P18" s="207"/>
      <c r="Q18" s="443"/>
      <c r="R18" s="409"/>
      <c r="S18" s="409"/>
      <c r="T18" s="207"/>
      <c r="U18" s="207"/>
      <c r="V18" s="207"/>
      <c r="W18" s="207"/>
      <c r="X18" s="223"/>
      <c r="Y18" s="458">
        <f t="shared" si="0"/>
        <v>2</v>
      </c>
      <c r="Z18" s="457">
        <f t="shared" si="1"/>
        <v>2</v>
      </c>
    </row>
    <row r="19" spans="1:26" ht="15">
      <c r="A19" s="14">
        <f t="shared" si="2"/>
        <v>20</v>
      </c>
      <c r="B19" s="361" t="s">
        <v>175</v>
      </c>
      <c r="C19" s="398" t="s">
        <v>76</v>
      </c>
      <c r="D19" s="481">
        <v>1</v>
      </c>
      <c r="E19" s="214"/>
      <c r="F19" s="229"/>
      <c r="G19" s="229"/>
      <c r="H19" s="229"/>
      <c r="I19" s="188"/>
      <c r="J19" s="188"/>
      <c r="K19" s="188"/>
      <c r="L19" s="207"/>
      <c r="M19" s="207"/>
      <c r="N19" s="207"/>
      <c r="O19" s="207"/>
      <c r="P19" s="207"/>
      <c r="Q19" s="207"/>
      <c r="R19" s="229"/>
      <c r="S19" s="229"/>
      <c r="T19" s="207"/>
      <c r="U19" s="207"/>
      <c r="V19" s="207"/>
      <c r="W19" s="207"/>
      <c r="X19" s="223"/>
      <c r="Y19" s="458">
        <f t="shared" si="0"/>
        <v>1</v>
      </c>
      <c r="Z19" s="457">
        <f t="shared" si="1"/>
        <v>1</v>
      </c>
    </row>
    <row r="20" spans="1:26" ht="15">
      <c r="A20" s="35"/>
      <c r="B20" s="34"/>
      <c r="C20" s="36"/>
      <c r="D20" s="338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5"/>
      <c r="Z20" s="35"/>
    </row>
    <row r="21" spans="1:26" ht="15">
      <c r="A21" s="35"/>
      <c r="B21" s="34"/>
      <c r="C21" s="3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83"/>
      <c r="Z21" s="83"/>
    </row>
    <row r="22" spans="1:26" ht="15">
      <c r="A22" s="35"/>
      <c r="B22" s="34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5"/>
      <c r="Z22" s="35"/>
    </row>
    <row r="23" spans="1:26" ht="15">
      <c r="A23" s="35"/>
      <c r="B23" s="34"/>
      <c r="C23" s="36"/>
      <c r="D23" s="37"/>
      <c r="E23" s="37"/>
      <c r="F23" s="37"/>
      <c r="G23" s="37"/>
      <c r="H23" s="37"/>
      <c r="I23" s="37"/>
      <c r="J23" s="136"/>
      <c r="K23" s="37"/>
      <c r="L23" s="37"/>
      <c r="M23" s="37"/>
      <c r="N23" s="37"/>
      <c r="O23" s="37"/>
      <c r="P23" s="37"/>
      <c r="Q23" s="37"/>
      <c r="R23" s="154"/>
      <c r="S23" s="154"/>
      <c r="T23" s="37"/>
      <c r="U23" s="37"/>
      <c r="V23" s="37"/>
      <c r="W23" s="37"/>
      <c r="X23" s="37"/>
      <c r="Y23" s="35"/>
      <c r="Z23" s="35"/>
    </row>
    <row r="24" spans="1:26" ht="15">
      <c r="A24" s="35"/>
      <c r="B24" s="34"/>
      <c r="C24" s="36"/>
      <c r="D24" s="37"/>
      <c r="E24" s="37"/>
      <c r="F24" s="37"/>
      <c r="G24" s="37"/>
      <c r="H24" s="37"/>
      <c r="I24" s="37"/>
      <c r="J24" s="136"/>
      <c r="K24" s="37"/>
      <c r="L24" s="37"/>
      <c r="M24" s="37"/>
      <c r="N24" s="37"/>
      <c r="O24" s="37"/>
      <c r="P24" s="37"/>
      <c r="Q24" s="37"/>
      <c r="R24" s="154"/>
      <c r="S24" s="154"/>
      <c r="T24" s="37"/>
      <c r="U24" s="37"/>
      <c r="V24" s="37"/>
      <c r="W24" s="37"/>
      <c r="X24" s="37"/>
      <c r="Y24" s="35"/>
      <c r="Z24" s="35"/>
    </row>
    <row r="25" spans="1:23" s="158" customFormat="1" ht="15.75">
      <c r="A25" s="186"/>
      <c r="B25" s="156" t="s">
        <v>131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</row>
    <row r="26" spans="2:23" s="158" customFormat="1" ht="15.75">
      <c r="B26" s="156" t="s">
        <v>132</v>
      </c>
      <c r="C26" s="116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</row>
  </sheetData>
  <sheetProtection/>
  <mergeCells count="10">
    <mergeCell ref="D3:E3"/>
    <mergeCell ref="F3:G3"/>
    <mergeCell ref="H3:I3"/>
    <mergeCell ref="L3:M3"/>
    <mergeCell ref="N3:O3"/>
    <mergeCell ref="Y3:Z3"/>
    <mergeCell ref="P3:Q3"/>
    <mergeCell ref="R3:S3"/>
    <mergeCell ref="T3:U3"/>
    <mergeCell ref="V3:W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1.00390625" style="0" customWidth="1"/>
    <col min="3" max="3" width="16.7109375" style="0" customWidth="1"/>
    <col min="4" max="11" width="8.7109375" style="0" customWidth="1"/>
    <col min="12" max="13" width="8.7109375" style="148" customWidth="1"/>
    <col min="14" max="15" width="8.7109375" style="151" customWidth="1"/>
    <col min="16" max="17" width="8.7109375" style="166" customWidth="1"/>
    <col min="18" max="21" width="8.7109375" style="190" customWidth="1"/>
    <col min="22" max="23" width="8.7109375" style="397" customWidth="1"/>
    <col min="24" max="24" width="17.00390625" style="181" bestFit="1" customWidth="1"/>
    <col min="25" max="25" width="8.7109375" style="0" customWidth="1"/>
    <col min="26" max="26" width="12.2812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16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6"/>
      <c r="C3" s="6"/>
      <c r="D3" s="584" t="s">
        <v>3</v>
      </c>
      <c r="E3" s="585"/>
      <c r="F3" s="586" t="s">
        <v>195</v>
      </c>
      <c r="G3" s="587"/>
      <c r="H3" s="589" t="s">
        <v>206</v>
      </c>
      <c r="I3" s="590"/>
      <c r="J3" s="85" t="s">
        <v>235</v>
      </c>
      <c r="K3" s="85" t="s">
        <v>235</v>
      </c>
      <c r="L3" s="591" t="s">
        <v>245</v>
      </c>
      <c r="M3" s="592"/>
      <c r="N3" s="593" t="s">
        <v>253</v>
      </c>
      <c r="O3" s="594"/>
      <c r="P3" s="595" t="s">
        <v>265</v>
      </c>
      <c r="Q3" s="596"/>
      <c r="R3" s="597" t="s">
        <v>286</v>
      </c>
      <c r="S3" s="598"/>
      <c r="T3" s="599" t="s">
        <v>298</v>
      </c>
      <c r="U3" s="600"/>
      <c r="V3" s="601" t="s">
        <v>302</v>
      </c>
      <c r="W3" s="602"/>
      <c r="X3" s="133" t="s">
        <v>124</v>
      </c>
      <c r="Y3" s="603" t="s">
        <v>22</v>
      </c>
      <c r="Z3" s="604"/>
    </row>
    <row r="4" spans="1:26" ht="15">
      <c r="A4" s="7" t="s">
        <v>1</v>
      </c>
      <c r="B4" s="8" t="s">
        <v>41</v>
      </c>
      <c r="C4" s="20" t="s">
        <v>2</v>
      </c>
      <c r="D4" s="10">
        <v>40991</v>
      </c>
      <c r="E4" s="11">
        <v>40992</v>
      </c>
      <c r="F4" s="10">
        <v>41349</v>
      </c>
      <c r="G4" s="10">
        <v>41350</v>
      </c>
      <c r="H4" s="10">
        <v>41377</v>
      </c>
      <c r="I4" s="10">
        <v>41378</v>
      </c>
      <c r="J4" s="10">
        <v>41552</v>
      </c>
      <c r="K4" s="10">
        <v>41553</v>
      </c>
      <c r="L4" s="10">
        <v>41398</v>
      </c>
      <c r="M4" s="10">
        <v>41399</v>
      </c>
      <c r="N4" s="10">
        <v>41454</v>
      </c>
      <c r="O4" s="10">
        <v>41455</v>
      </c>
      <c r="P4" s="10">
        <v>41524</v>
      </c>
      <c r="Q4" s="10">
        <v>41525</v>
      </c>
      <c r="R4" s="10">
        <v>41566</v>
      </c>
      <c r="S4" s="10">
        <v>41567</v>
      </c>
      <c r="T4" s="10">
        <v>41587</v>
      </c>
      <c r="U4" s="10">
        <v>41588</v>
      </c>
      <c r="V4" s="10">
        <v>41622</v>
      </c>
      <c r="W4" s="10">
        <v>41623</v>
      </c>
      <c r="X4" s="10"/>
      <c r="Y4" s="71" t="s">
        <v>5</v>
      </c>
      <c r="Z4" s="159" t="s">
        <v>6</v>
      </c>
    </row>
    <row r="5" spans="1:26" s="39" customFormat="1" ht="15.75">
      <c r="A5" s="59">
        <v>1</v>
      </c>
      <c r="B5" s="308" t="s">
        <v>251</v>
      </c>
      <c r="C5" s="382" t="s">
        <v>44</v>
      </c>
      <c r="D5" s="188"/>
      <c r="E5" s="205"/>
      <c r="F5" s="188"/>
      <c r="G5" s="188"/>
      <c r="H5" s="188">
        <v>6</v>
      </c>
      <c r="I5" s="188">
        <v>6</v>
      </c>
      <c r="J5" s="221">
        <v>6</v>
      </c>
      <c r="K5" s="222">
        <v>2</v>
      </c>
      <c r="L5" s="222">
        <v>6</v>
      </c>
      <c r="M5" s="222">
        <v>6</v>
      </c>
      <c r="N5" s="222"/>
      <c r="O5" s="222"/>
      <c r="P5" s="450"/>
      <c r="Q5" s="450"/>
      <c r="R5" s="450"/>
      <c r="S5" s="222"/>
      <c r="T5" s="222"/>
      <c r="U5" s="222"/>
      <c r="V5" s="222">
        <v>10</v>
      </c>
      <c r="W5" s="222">
        <v>10</v>
      </c>
      <c r="X5" s="222"/>
      <c r="Y5" s="77">
        <f aca="true" t="shared" si="0" ref="Y5:Y12">SUM(D5:X5)</f>
        <v>52</v>
      </c>
      <c r="Z5" s="512">
        <f aca="true" t="shared" si="1" ref="Z5:Z12">SUM(D5:X5)</f>
        <v>52</v>
      </c>
    </row>
    <row r="6" spans="1:26" s="39" customFormat="1" ht="15">
      <c r="A6" s="36">
        <v>2</v>
      </c>
      <c r="B6" s="361" t="s">
        <v>172</v>
      </c>
      <c r="C6" s="16" t="s">
        <v>44</v>
      </c>
      <c r="D6" s="188">
        <v>5</v>
      </c>
      <c r="E6" s="205">
        <v>5</v>
      </c>
      <c r="F6" s="188"/>
      <c r="G6" s="188"/>
      <c r="H6" s="188"/>
      <c r="I6" s="188"/>
      <c r="J6" s="222"/>
      <c r="K6" s="222"/>
      <c r="L6" s="222"/>
      <c r="M6" s="222"/>
      <c r="N6" s="222"/>
      <c r="O6" s="222"/>
      <c r="P6" s="450"/>
      <c r="Q6" s="450"/>
      <c r="R6" s="450"/>
      <c r="S6" s="222"/>
      <c r="T6" s="222"/>
      <c r="U6" s="222"/>
      <c r="V6" s="222"/>
      <c r="W6" s="222"/>
      <c r="X6" s="222"/>
      <c r="Y6" s="77">
        <f t="shared" si="0"/>
        <v>10</v>
      </c>
      <c r="Z6" s="512">
        <f t="shared" si="1"/>
        <v>10</v>
      </c>
    </row>
    <row r="7" spans="1:26" s="39" customFormat="1" ht="15.75">
      <c r="A7" s="59">
        <v>3</v>
      </c>
      <c r="B7" s="336" t="s">
        <v>282</v>
      </c>
      <c r="C7" s="381" t="s">
        <v>45</v>
      </c>
      <c r="D7" s="188"/>
      <c r="E7" s="205"/>
      <c r="F7" s="188"/>
      <c r="G7" s="188"/>
      <c r="H7" s="188"/>
      <c r="I7" s="188"/>
      <c r="J7" s="221">
        <v>6</v>
      </c>
      <c r="K7" s="221">
        <v>12</v>
      </c>
      <c r="L7" s="221"/>
      <c r="M7" s="221"/>
      <c r="N7" s="221"/>
      <c r="O7" s="221"/>
      <c r="P7" s="448"/>
      <c r="Q7" s="448"/>
      <c r="R7" s="448"/>
      <c r="S7" s="221"/>
      <c r="T7" s="221"/>
      <c r="U7" s="221"/>
      <c r="V7" s="221"/>
      <c r="W7" s="221"/>
      <c r="X7" s="221"/>
      <c r="Y7" s="77">
        <f t="shared" si="0"/>
        <v>18</v>
      </c>
      <c r="Z7" s="512">
        <f t="shared" si="1"/>
        <v>18</v>
      </c>
    </row>
    <row r="8" spans="1:26" s="148" customFormat="1" ht="15.75">
      <c r="A8" s="59">
        <f>(A7+1)</f>
        <v>4</v>
      </c>
      <c r="B8" s="261" t="s">
        <v>204</v>
      </c>
      <c r="C8" s="268" t="s">
        <v>10</v>
      </c>
      <c r="D8" s="188"/>
      <c r="E8" s="205"/>
      <c r="F8" s="188"/>
      <c r="G8" s="188">
        <v>6</v>
      </c>
      <c r="H8" s="188"/>
      <c r="I8" s="188"/>
      <c r="J8" s="221"/>
      <c r="K8" s="222"/>
      <c r="L8" s="222"/>
      <c r="M8" s="222"/>
      <c r="N8" s="222"/>
      <c r="O8" s="222"/>
      <c r="P8" s="450"/>
      <c r="Q8" s="450"/>
      <c r="R8" s="450"/>
      <c r="S8" s="222"/>
      <c r="T8" s="222"/>
      <c r="U8" s="222"/>
      <c r="V8" s="222"/>
      <c r="W8" s="222"/>
      <c r="X8" s="222"/>
      <c r="Y8" s="77">
        <f t="shared" si="0"/>
        <v>6</v>
      </c>
      <c r="Z8" s="512">
        <f t="shared" si="1"/>
        <v>6</v>
      </c>
    </row>
    <row r="9" spans="1:26" s="39" customFormat="1" ht="15.75">
      <c r="A9" s="59">
        <f>(A8+1)</f>
        <v>5</v>
      </c>
      <c r="B9" s="336" t="s">
        <v>259</v>
      </c>
      <c r="C9" s="364" t="s">
        <v>39</v>
      </c>
      <c r="D9" s="480"/>
      <c r="E9" s="502"/>
      <c r="F9" s="480"/>
      <c r="G9" s="480"/>
      <c r="H9" s="480"/>
      <c r="I9" s="480"/>
      <c r="J9" s="12"/>
      <c r="K9" s="12"/>
      <c r="L9" s="12"/>
      <c r="M9" s="12"/>
      <c r="N9" s="13">
        <v>6</v>
      </c>
      <c r="O9" s="12"/>
      <c r="P9" s="406"/>
      <c r="Q9" s="406"/>
      <c r="R9" s="406"/>
      <c r="S9" s="12"/>
      <c r="T9" s="12"/>
      <c r="U9" s="12"/>
      <c r="V9" s="12"/>
      <c r="W9" s="12"/>
      <c r="X9" s="12"/>
      <c r="Y9" s="77">
        <f t="shared" si="0"/>
        <v>6</v>
      </c>
      <c r="Z9" s="512">
        <f t="shared" si="1"/>
        <v>6</v>
      </c>
    </row>
    <row r="10" spans="1:26" s="39" customFormat="1" ht="15.75">
      <c r="A10" s="59">
        <f>(A9+1)</f>
        <v>6</v>
      </c>
      <c r="B10" s="274" t="s">
        <v>227</v>
      </c>
      <c r="C10" s="380" t="s">
        <v>102</v>
      </c>
      <c r="D10" s="188"/>
      <c r="E10" s="205"/>
      <c r="F10" s="188"/>
      <c r="G10" s="188"/>
      <c r="H10" s="188">
        <v>1</v>
      </c>
      <c r="I10" s="188">
        <v>1</v>
      </c>
      <c r="J10" s="221"/>
      <c r="K10" s="221"/>
      <c r="L10" s="221">
        <v>1</v>
      </c>
      <c r="M10" s="221">
        <v>1</v>
      </c>
      <c r="N10" s="221"/>
      <c r="O10" s="221"/>
      <c r="P10" s="448"/>
      <c r="Q10" s="448"/>
      <c r="R10" s="448"/>
      <c r="S10" s="221"/>
      <c r="T10" s="221"/>
      <c r="U10" s="221"/>
      <c r="V10" s="221"/>
      <c r="W10" s="221"/>
      <c r="X10" s="221"/>
      <c r="Y10" s="77">
        <f t="shared" si="0"/>
        <v>4</v>
      </c>
      <c r="Z10" s="512">
        <f t="shared" si="1"/>
        <v>4</v>
      </c>
    </row>
    <row r="11" spans="1:26" ht="15.75">
      <c r="A11" s="59">
        <f>(A10+1)</f>
        <v>7</v>
      </c>
      <c r="B11" s="261" t="s">
        <v>203</v>
      </c>
      <c r="C11" s="269" t="s">
        <v>10</v>
      </c>
      <c r="D11" s="188"/>
      <c r="E11" s="188"/>
      <c r="F11" s="188"/>
      <c r="G11" s="188">
        <v>1</v>
      </c>
      <c r="H11" s="188"/>
      <c r="I11" s="188"/>
      <c r="J11" s="221"/>
      <c r="K11" s="221"/>
      <c r="L11" s="221"/>
      <c r="M11" s="221"/>
      <c r="N11" s="221"/>
      <c r="O11" s="221"/>
      <c r="P11" s="448"/>
      <c r="Q11" s="448"/>
      <c r="R11" s="448"/>
      <c r="S11" s="221"/>
      <c r="T11" s="221"/>
      <c r="U11" s="221"/>
      <c r="V11" s="221"/>
      <c r="W11" s="221"/>
      <c r="X11" s="221"/>
      <c r="Y11" s="77">
        <f t="shared" si="0"/>
        <v>1</v>
      </c>
      <c r="Z11" s="512">
        <f t="shared" si="1"/>
        <v>1</v>
      </c>
    </row>
    <row r="12" spans="1:26" ht="15.75">
      <c r="A12" s="59">
        <f>(A11+1)</f>
        <v>8</v>
      </c>
      <c r="B12" s="336" t="s">
        <v>258</v>
      </c>
      <c r="C12" s="364" t="s">
        <v>49</v>
      </c>
      <c r="D12" s="188"/>
      <c r="E12" s="188"/>
      <c r="F12" s="188"/>
      <c r="G12" s="188"/>
      <c r="H12" s="188"/>
      <c r="I12" s="188"/>
      <c r="J12" s="221"/>
      <c r="K12" s="221"/>
      <c r="L12" s="221"/>
      <c r="M12" s="221"/>
      <c r="N12" s="221">
        <v>1</v>
      </c>
      <c r="O12" s="221"/>
      <c r="P12" s="448"/>
      <c r="Q12" s="448"/>
      <c r="R12" s="448"/>
      <c r="S12" s="221"/>
      <c r="T12" s="221"/>
      <c r="U12" s="221"/>
      <c r="V12" s="221"/>
      <c r="W12" s="221"/>
      <c r="X12" s="221"/>
      <c r="Y12" s="77">
        <f t="shared" si="0"/>
        <v>1</v>
      </c>
      <c r="Z12" s="512">
        <f t="shared" si="1"/>
        <v>1</v>
      </c>
    </row>
    <row r="13" spans="1:26" s="379" customFormat="1" ht="15">
      <c r="A13" s="35"/>
      <c r="B13" s="34"/>
      <c r="C13" s="3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9"/>
      <c r="Q13" s="509"/>
      <c r="R13" s="509"/>
      <c r="S13" s="506"/>
      <c r="T13" s="506"/>
      <c r="U13" s="506"/>
      <c r="V13" s="506"/>
      <c r="W13" s="506"/>
      <c r="X13" s="506"/>
      <c r="Y13" s="83"/>
      <c r="Z13" s="83"/>
    </row>
    <row r="14" spans="1:24" s="155" customFormat="1" ht="15.75">
      <c r="A14" s="186"/>
      <c r="B14" s="156" t="s">
        <v>140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2:24" ht="15.75">
      <c r="B15" s="156" t="s">
        <v>132</v>
      </c>
      <c r="C15" s="116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2:24" ht="15">
      <c r="B16" s="122"/>
      <c r="C16" s="11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2:24" ht="15">
      <c r="B17" s="117"/>
      <c r="C17" s="116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310"/>
      <c r="W17" s="310"/>
      <c r="X17" s="69"/>
    </row>
    <row r="18" spans="2:3" ht="15">
      <c r="B18" s="117"/>
      <c r="C18" s="116"/>
    </row>
    <row r="19" spans="2:3" ht="15">
      <c r="B19" s="117"/>
      <c r="C19" s="116"/>
    </row>
    <row r="26" ht="15">
      <c r="B26" s="463"/>
    </row>
  </sheetData>
  <sheetProtection/>
  <mergeCells count="10">
    <mergeCell ref="D3:E3"/>
    <mergeCell ref="F3:G3"/>
    <mergeCell ref="Y3:Z3"/>
    <mergeCell ref="H3:I3"/>
    <mergeCell ref="L3:M3"/>
    <mergeCell ref="N3:O3"/>
    <mergeCell ref="P3:Q3"/>
    <mergeCell ref="R3:S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16.7109375" style="0" customWidth="1"/>
    <col min="4" max="8" width="8.7109375" style="0" customWidth="1"/>
    <col min="9" max="10" width="8.7109375" style="69" customWidth="1"/>
    <col min="11" max="21" width="9.28125" style="69" customWidth="1"/>
    <col min="22" max="23" width="9.28125" style="310" customWidth="1"/>
    <col min="24" max="24" width="16.28125" style="69" customWidth="1"/>
    <col min="25" max="25" width="8.7109375" style="0" customWidth="1"/>
    <col min="26" max="26" width="12.2812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3"/>
      <c r="Z1" s="3"/>
    </row>
    <row r="2" spans="1:26" ht="18">
      <c r="A2" s="1" t="s">
        <v>126</v>
      </c>
      <c r="B2" s="5"/>
      <c r="C2" s="5"/>
      <c r="D2" s="1"/>
      <c r="E2" s="1"/>
      <c r="F2" s="1"/>
      <c r="G2" s="1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"/>
      <c r="Z2" s="1"/>
    </row>
    <row r="3" spans="2:26" ht="15">
      <c r="B3" s="6"/>
      <c r="C3" s="6"/>
      <c r="D3" s="584" t="s">
        <v>3</v>
      </c>
      <c r="E3" s="585"/>
      <c r="F3" s="586" t="s">
        <v>195</v>
      </c>
      <c r="G3" s="587"/>
      <c r="H3" s="589" t="s">
        <v>206</v>
      </c>
      <c r="I3" s="590"/>
      <c r="J3" s="85" t="s">
        <v>235</v>
      </c>
      <c r="K3" s="85" t="s">
        <v>235</v>
      </c>
      <c r="L3" s="591" t="s">
        <v>245</v>
      </c>
      <c r="M3" s="592"/>
      <c r="N3" s="593" t="s">
        <v>253</v>
      </c>
      <c r="O3" s="594"/>
      <c r="P3" s="595" t="s">
        <v>265</v>
      </c>
      <c r="Q3" s="596"/>
      <c r="R3" s="597" t="s">
        <v>286</v>
      </c>
      <c r="S3" s="598"/>
      <c r="T3" s="599" t="s">
        <v>298</v>
      </c>
      <c r="U3" s="600"/>
      <c r="V3" s="601" t="s">
        <v>302</v>
      </c>
      <c r="W3" s="602"/>
      <c r="X3" s="133" t="s">
        <v>124</v>
      </c>
      <c r="Y3" s="603" t="s">
        <v>22</v>
      </c>
      <c r="Z3" s="604"/>
    </row>
    <row r="4" spans="1:26" ht="15">
      <c r="A4" s="7" t="s">
        <v>1</v>
      </c>
      <c r="B4" s="8" t="s">
        <v>0</v>
      </c>
      <c r="C4" s="20" t="s">
        <v>2</v>
      </c>
      <c r="D4" s="10">
        <v>40991</v>
      </c>
      <c r="E4" s="11">
        <v>40992</v>
      </c>
      <c r="F4" s="10">
        <v>41349</v>
      </c>
      <c r="G4" s="10">
        <v>41350</v>
      </c>
      <c r="H4" s="10">
        <v>41377</v>
      </c>
      <c r="I4" s="10">
        <v>41378</v>
      </c>
      <c r="J4" s="10">
        <v>41391</v>
      </c>
      <c r="K4" s="10">
        <v>41392</v>
      </c>
      <c r="L4" s="10">
        <v>41398</v>
      </c>
      <c r="M4" s="10">
        <v>41399</v>
      </c>
      <c r="N4" s="10">
        <v>41454</v>
      </c>
      <c r="O4" s="10">
        <v>41455</v>
      </c>
      <c r="P4" s="10">
        <v>41524</v>
      </c>
      <c r="Q4" s="10">
        <v>41525</v>
      </c>
      <c r="R4" s="10">
        <v>41566</v>
      </c>
      <c r="S4" s="10">
        <v>41567</v>
      </c>
      <c r="T4" s="10">
        <v>41587</v>
      </c>
      <c r="U4" s="10">
        <v>41588</v>
      </c>
      <c r="V4" s="10">
        <v>41622</v>
      </c>
      <c r="W4" s="10">
        <v>41623</v>
      </c>
      <c r="X4" s="135"/>
      <c r="Y4" s="89" t="s">
        <v>5</v>
      </c>
      <c r="Z4" s="159" t="s">
        <v>6</v>
      </c>
    </row>
    <row r="5" spans="1:26" ht="15.75">
      <c r="A5" s="33">
        <v>1</v>
      </c>
      <c r="B5" s="249" t="s">
        <v>173</v>
      </c>
      <c r="C5" s="250" t="s">
        <v>127</v>
      </c>
      <c r="D5" s="201">
        <v>5</v>
      </c>
      <c r="E5" s="201">
        <v>5</v>
      </c>
      <c r="F5" s="201">
        <v>5</v>
      </c>
      <c r="G5" s="201">
        <v>5</v>
      </c>
      <c r="H5" s="215"/>
      <c r="I5" s="201">
        <v>5</v>
      </c>
      <c r="J5" s="201">
        <v>10</v>
      </c>
      <c r="K5" s="201">
        <v>10</v>
      </c>
      <c r="L5" s="210">
        <v>5</v>
      </c>
      <c r="M5" s="216"/>
      <c r="N5" s="210">
        <v>5</v>
      </c>
      <c r="O5" s="210">
        <v>5</v>
      </c>
      <c r="P5" s="216"/>
      <c r="Q5" s="436"/>
      <c r="R5" s="436"/>
      <c r="S5" s="436"/>
      <c r="T5" s="210">
        <v>5</v>
      </c>
      <c r="U5" s="210"/>
      <c r="V5" s="210">
        <v>10</v>
      </c>
      <c r="W5" s="210">
        <v>10</v>
      </c>
      <c r="X5" s="216"/>
      <c r="Y5" s="90">
        <f>SUM(D5:X5)</f>
        <v>85</v>
      </c>
      <c r="Z5" s="257">
        <v>75</v>
      </c>
    </row>
    <row r="7" spans="1:23" s="158" customFormat="1" ht="15.75">
      <c r="A7" s="186"/>
      <c r="B7" s="156" t="s">
        <v>131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2:23" s="158" customFormat="1" ht="15.75">
      <c r="B8" s="156" t="s">
        <v>132</v>
      </c>
      <c r="C8" s="116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</row>
  </sheetData>
  <sheetProtection/>
  <mergeCells count="10">
    <mergeCell ref="D3:E3"/>
    <mergeCell ref="F3:G3"/>
    <mergeCell ref="Y3:Z3"/>
    <mergeCell ref="H3:I3"/>
    <mergeCell ref="L3:M3"/>
    <mergeCell ref="N3:O3"/>
    <mergeCell ref="P3:Q3"/>
    <mergeCell ref="R3:S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4.7109375" style="0" customWidth="1"/>
    <col min="3" max="3" width="11.8515625" style="0" customWidth="1"/>
    <col min="4" max="9" width="8.7109375" style="0" customWidth="1"/>
    <col min="10" max="19" width="8.7109375" style="69" customWidth="1"/>
    <col min="20" max="20" width="7.28125" style="69" customWidth="1"/>
    <col min="21" max="21" width="7.140625" style="69" customWidth="1"/>
    <col min="22" max="23" width="7.140625" style="310" customWidth="1"/>
    <col min="24" max="24" width="19.28125" style="310" customWidth="1"/>
    <col min="25" max="25" width="8.7109375" style="0" customWidth="1"/>
    <col min="26" max="26" width="9.5742187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3"/>
      <c r="Z1" s="3"/>
    </row>
    <row r="2" spans="1:26" ht="18">
      <c r="A2" s="1" t="s">
        <v>17</v>
      </c>
      <c r="B2" s="5"/>
      <c r="C2" s="5"/>
      <c r="D2" s="1"/>
      <c r="E2" s="1"/>
      <c r="F2" s="1"/>
      <c r="G2" s="1"/>
      <c r="H2" s="1"/>
      <c r="I2" s="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"/>
      <c r="Z2" s="1"/>
    </row>
    <row r="3" spans="2:26" ht="15">
      <c r="B3" s="6"/>
      <c r="C3" s="6"/>
      <c r="D3" s="584" t="s">
        <v>3</v>
      </c>
      <c r="E3" s="585"/>
      <c r="F3" s="586" t="s">
        <v>195</v>
      </c>
      <c r="G3" s="587"/>
      <c r="H3" s="589" t="s">
        <v>206</v>
      </c>
      <c r="I3" s="590"/>
      <c r="J3" s="85" t="s">
        <v>235</v>
      </c>
      <c r="K3" s="85" t="s">
        <v>235</v>
      </c>
      <c r="L3" s="591" t="s">
        <v>245</v>
      </c>
      <c r="M3" s="592"/>
      <c r="N3" s="593" t="s">
        <v>253</v>
      </c>
      <c r="O3" s="594"/>
      <c r="P3" s="595" t="s">
        <v>265</v>
      </c>
      <c r="Q3" s="596"/>
      <c r="R3" s="597" t="s">
        <v>286</v>
      </c>
      <c r="S3" s="598"/>
      <c r="T3" s="599" t="s">
        <v>298</v>
      </c>
      <c r="U3" s="600"/>
      <c r="V3" s="601" t="s">
        <v>302</v>
      </c>
      <c r="W3" s="602"/>
      <c r="X3" s="133" t="s">
        <v>124</v>
      </c>
      <c r="Y3" s="605" t="s">
        <v>22</v>
      </c>
      <c r="Z3" s="604"/>
    </row>
    <row r="4" spans="1:26" ht="15">
      <c r="A4" s="7" t="s">
        <v>1</v>
      </c>
      <c r="B4" s="8" t="s">
        <v>0</v>
      </c>
      <c r="C4" s="20" t="s">
        <v>2</v>
      </c>
      <c r="D4" s="237">
        <v>40991</v>
      </c>
      <c r="E4" s="11">
        <v>40992</v>
      </c>
      <c r="F4" s="10">
        <v>41349</v>
      </c>
      <c r="G4" s="10">
        <v>41350</v>
      </c>
      <c r="H4" s="10">
        <v>41377</v>
      </c>
      <c r="I4" s="10">
        <v>41378</v>
      </c>
      <c r="J4" s="10">
        <v>41391</v>
      </c>
      <c r="K4" s="10">
        <v>41392</v>
      </c>
      <c r="L4" s="10">
        <v>41398</v>
      </c>
      <c r="M4" s="10">
        <v>41399</v>
      </c>
      <c r="N4" s="10">
        <v>41454</v>
      </c>
      <c r="O4" s="10">
        <v>41455</v>
      </c>
      <c r="P4" s="10">
        <v>41524</v>
      </c>
      <c r="Q4" s="10">
        <v>41525</v>
      </c>
      <c r="R4" s="10">
        <v>41566</v>
      </c>
      <c r="S4" s="10">
        <v>41567</v>
      </c>
      <c r="T4" s="10">
        <v>41587</v>
      </c>
      <c r="U4" s="10">
        <v>41588</v>
      </c>
      <c r="V4" s="10">
        <v>41622</v>
      </c>
      <c r="W4" s="10">
        <v>41623</v>
      </c>
      <c r="X4" s="135"/>
      <c r="Y4" s="89" t="s">
        <v>5</v>
      </c>
      <c r="Z4" s="159" t="s">
        <v>6</v>
      </c>
    </row>
    <row r="5" spans="1:26" s="39" customFormat="1" ht="15.75">
      <c r="A5" s="36">
        <v>1</v>
      </c>
      <c r="B5" s="283" t="s">
        <v>166</v>
      </c>
      <c r="C5" s="284" t="s">
        <v>127</v>
      </c>
      <c r="D5" s="285">
        <v>10</v>
      </c>
      <c r="E5" s="286">
        <v>9</v>
      </c>
      <c r="F5" s="433">
        <v>3</v>
      </c>
      <c r="G5" s="287">
        <v>7</v>
      </c>
      <c r="H5" s="287">
        <v>10</v>
      </c>
      <c r="I5" s="288">
        <v>15</v>
      </c>
      <c r="J5" s="287">
        <v>14</v>
      </c>
      <c r="K5" s="287">
        <v>26.75</v>
      </c>
      <c r="L5" s="289">
        <v>12</v>
      </c>
      <c r="M5" s="289">
        <v>12</v>
      </c>
      <c r="N5" s="208">
        <v>14</v>
      </c>
      <c r="O5" s="208">
        <v>13</v>
      </c>
      <c r="P5" s="432"/>
      <c r="Q5" s="432"/>
      <c r="R5" s="208">
        <v>8</v>
      </c>
      <c r="S5" s="208">
        <v>8</v>
      </c>
      <c r="T5" s="208">
        <v>8</v>
      </c>
      <c r="U5" s="208">
        <v>8</v>
      </c>
      <c r="V5" s="208">
        <v>18</v>
      </c>
      <c r="W5" s="208">
        <v>20</v>
      </c>
      <c r="X5" s="208">
        <v>16</v>
      </c>
      <c r="Y5" s="290">
        <f aca="true" t="shared" si="0" ref="Y5:Y27">SUM(D5:X5)</f>
        <v>231.75</v>
      </c>
      <c r="Z5" s="467">
        <f>SUM(D5:X5)-3</f>
        <v>228.75</v>
      </c>
    </row>
    <row r="6" spans="1:26" s="39" customFormat="1" ht="15.75">
      <c r="A6" s="59">
        <v>2</v>
      </c>
      <c r="B6" s="283" t="s">
        <v>43</v>
      </c>
      <c r="C6" s="284" t="s">
        <v>169</v>
      </c>
      <c r="D6" s="285">
        <v>3</v>
      </c>
      <c r="E6" s="286">
        <v>14</v>
      </c>
      <c r="F6" s="287">
        <v>5</v>
      </c>
      <c r="G6" s="287">
        <v>10</v>
      </c>
      <c r="H6" s="287">
        <v>14</v>
      </c>
      <c r="I6" s="288"/>
      <c r="J6" s="287">
        <v>30.8</v>
      </c>
      <c r="K6" s="287">
        <v>26.75</v>
      </c>
      <c r="L6" s="289">
        <v>15</v>
      </c>
      <c r="M6" s="289">
        <v>15</v>
      </c>
      <c r="N6" s="208"/>
      <c r="O6" s="208"/>
      <c r="P6" s="432"/>
      <c r="Q6" s="432"/>
      <c r="R6" s="414"/>
      <c r="S6" s="208"/>
      <c r="T6" s="208"/>
      <c r="U6" s="208"/>
      <c r="V6" s="208"/>
      <c r="W6" s="208"/>
      <c r="X6" s="208">
        <v>25</v>
      </c>
      <c r="Y6" s="290">
        <f t="shared" si="0"/>
        <v>158.55</v>
      </c>
      <c r="Z6" s="467">
        <f aca="true" t="shared" si="1" ref="Z6:Z27">SUM(D6:X6)</f>
        <v>158.55</v>
      </c>
    </row>
    <row r="7" spans="1:26" s="39" customFormat="1" ht="15.75">
      <c r="A7" s="59">
        <f aca="true" t="shared" si="2" ref="A7:A23">(1+A6)</f>
        <v>3</v>
      </c>
      <c r="B7" s="283" t="s">
        <v>156</v>
      </c>
      <c r="C7" s="284" t="s">
        <v>44</v>
      </c>
      <c r="D7" s="285">
        <v>5</v>
      </c>
      <c r="E7" s="286">
        <v>7</v>
      </c>
      <c r="F7" s="287">
        <v>10</v>
      </c>
      <c r="G7" s="287">
        <v>5</v>
      </c>
      <c r="H7" s="287">
        <v>8</v>
      </c>
      <c r="I7" s="288">
        <v>9</v>
      </c>
      <c r="J7" s="287">
        <v>20</v>
      </c>
      <c r="K7" s="287">
        <v>26.75</v>
      </c>
      <c r="L7" s="289">
        <v>7</v>
      </c>
      <c r="M7" s="289">
        <v>10</v>
      </c>
      <c r="N7" s="208">
        <v>3</v>
      </c>
      <c r="O7" s="208">
        <v>8</v>
      </c>
      <c r="P7" s="289">
        <v>5</v>
      </c>
      <c r="Q7" s="289">
        <v>5</v>
      </c>
      <c r="R7" s="414"/>
      <c r="S7" s="414"/>
      <c r="T7" s="414"/>
      <c r="U7" s="208"/>
      <c r="V7" s="208"/>
      <c r="W7" s="208"/>
      <c r="X7" s="208">
        <v>9</v>
      </c>
      <c r="Y7" s="290">
        <f t="shared" si="0"/>
        <v>137.75</v>
      </c>
      <c r="Z7" s="467">
        <f t="shared" si="1"/>
        <v>137.75</v>
      </c>
    </row>
    <row r="8" spans="1:26" s="39" customFormat="1" ht="15.75">
      <c r="A8" s="59">
        <f t="shared" si="2"/>
        <v>4</v>
      </c>
      <c r="B8" s="291" t="s">
        <v>221</v>
      </c>
      <c r="C8" s="292" t="s">
        <v>59</v>
      </c>
      <c r="D8" s="293"/>
      <c r="E8" s="286"/>
      <c r="F8" s="287"/>
      <c r="G8" s="287"/>
      <c r="H8" s="287">
        <v>17</v>
      </c>
      <c r="I8" s="288">
        <v>18</v>
      </c>
      <c r="J8" s="287">
        <v>30.8</v>
      </c>
      <c r="K8" s="287">
        <v>26.75</v>
      </c>
      <c r="L8" s="289"/>
      <c r="M8" s="289"/>
      <c r="N8" s="208"/>
      <c r="O8" s="208"/>
      <c r="P8" s="289"/>
      <c r="Q8" s="289"/>
      <c r="R8" s="414"/>
      <c r="S8" s="414"/>
      <c r="T8" s="414"/>
      <c r="U8" s="208"/>
      <c r="V8" s="208"/>
      <c r="W8" s="208"/>
      <c r="X8" s="208">
        <v>15</v>
      </c>
      <c r="Y8" s="290">
        <f t="shared" si="0"/>
        <v>107.55</v>
      </c>
      <c r="Z8" s="467">
        <f t="shared" si="1"/>
        <v>107.55</v>
      </c>
    </row>
    <row r="9" spans="1:26" s="39" customFormat="1" ht="15.75">
      <c r="A9" s="59">
        <f t="shared" si="2"/>
        <v>5</v>
      </c>
      <c r="B9" s="294" t="s">
        <v>223</v>
      </c>
      <c r="C9" s="292" t="s">
        <v>102</v>
      </c>
      <c r="D9" s="293"/>
      <c r="E9" s="286"/>
      <c r="F9" s="287"/>
      <c r="G9" s="287"/>
      <c r="H9" s="287">
        <v>6</v>
      </c>
      <c r="I9" s="288">
        <v>13</v>
      </c>
      <c r="J9" s="287">
        <v>30.8</v>
      </c>
      <c r="K9" s="287">
        <v>14</v>
      </c>
      <c r="L9" s="289">
        <v>3</v>
      </c>
      <c r="M9" s="289">
        <v>7</v>
      </c>
      <c r="N9" s="208">
        <v>7</v>
      </c>
      <c r="O9" s="208">
        <v>3</v>
      </c>
      <c r="P9" s="289"/>
      <c r="Q9" s="289"/>
      <c r="R9" s="414"/>
      <c r="S9" s="414"/>
      <c r="T9" s="414"/>
      <c r="U9" s="208"/>
      <c r="V9" s="208">
        <v>12</v>
      </c>
      <c r="W9" s="208"/>
      <c r="X9" s="289"/>
      <c r="Y9" s="290">
        <f t="shared" si="0"/>
        <v>95.8</v>
      </c>
      <c r="Z9" s="467">
        <f t="shared" si="1"/>
        <v>95.8</v>
      </c>
    </row>
    <row r="10" spans="1:26" s="39" customFormat="1" ht="15.75">
      <c r="A10" s="59">
        <f t="shared" si="2"/>
        <v>6</v>
      </c>
      <c r="B10" s="294" t="s">
        <v>222</v>
      </c>
      <c r="C10" s="292" t="s">
        <v>59</v>
      </c>
      <c r="D10" s="293"/>
      <c r="E10" s="286"/>
      <c r="F10" s="287"/>
      <c r="G10" s="287"/>
      <c r="H10" s="287">
        <v>7</v>
      </c>
      <c r="I10" s="288">
        <v>11</v>
      </c>
      <c r="J10" s="287">
        <v>30.8</v>
      </c>
      <c r="K10" s="287">
        <v>26.75</v>
      </c>
      <c r="L10" s="289"/>
      <c r="M10" s="289"/>
      <c r="N10" s="208"/>
      <c r="O10" s="208"/>
      <c r="P10" s="289"/>
      <c r="Q10" s="289"/>
      <c r="R10" s="414"/>
      <c r="S10" s="414"/>
      <c r="T10" s="414"/>
      <c r="U10" s="208"/>
      <c r="V10" s="208"/>
      <c r="W10" s="208"/>
      <c r="X10" s="208">
        <v>17</v>
      </c>
      <c r="Y10" s="290">
        <f t="shared" si="0"/>
        <v>92.55</v>
      </c>
      <c r="Z10" s="467">
        <f t="shared" si="1"/>
        <v>92.55</v>
      </c>
    </row>
    <row r="11" spans="1:26" s="39" customFormat="1" ht="15.75">
      <c r="A11" s="59">
        <f t="shared" si="2"/>
        <v>7</v>
      </c>
      <c r="B11" s="283" t="s">
        <v>167</v>
      </c>
      <c r="C11" s="284" t="s">
        <v>45</v>
      </c>
      <c r="D11" s="293"/>
      <c r="E11" s="286">
        <v>3</v>
      </c>
      <c r="F11" s="287"/>
      <c r="G11" s="287"/>
      <c r="H11" s="287">
        <v>2</v>
      </c>
      <c r="I11" s="288">
        <v>5</v>
      </c>
      <c r="J11" s="287">
        <v>30.8</v>
      </c>
      <c r="K11" s="287">
        <v>16</v>
      </c>
      <c r="L11" s="289">
        <v>2</v>
      </c>
      <c r="M11" s="289">
        <v>5</v>
      </c>
      <c r="N11" s="208">
        <v>9</v>
      </c>
      <c r="O11" s="208">
        <v>6</v>
      </c>
      <c r="P11" s="289"/>
      <c r="Q11" s="289"/>
      <c r="R11" s="414"/>
      <c r="S11" s="414"/>
      <c r="T11" s="414"/>
      <c r="U11" s="208"/>
      <c r="V11" s="208"/>
      <c r="W11" s="208"/>
      <c r="X11" s="289"/>
      <c r="Y11" s="290">
        <f t="shared" si="0"/>
        <v>78.8</v>
      </c>
      <c r="Z11" s="467">
        <f t="shared" si="1"/>
        <v>78.8</v>
      </c>
    </row>
    <row r="12" spans="1:26" s="39" customFormat="1" ht="15.75">
      <c r="A12" s="59">
        <f t="shared" si="2"/>
        <v>8</v>
      </c>
      <c r="B12" s="283" t="s">
        <v>48</v>
      </c>
      <c r="C12" s="284" t="s">
        <v>122</v>
      </c>
      <c r="D12" s="285">
        <v>7</v>
      </c>
      <c r="E12" s="286">
        <v>11</v>
      </c>
      <c r="F12" s="287"/>
      <c r="G12" s="287"/>
      <c r="H12" s="287"/>
      <c r="I12" s="288"/>
      <c r="J12" s="287">
        <v>4</v>
      </c>
      <c r="K12" s="287">
        <v>10</v>
      </c>
      <c r="L12" s="289">
        <v>10</v>
      </c>
      <c r="M12" s="289">
        <v>6</v>
      </c>
      <c r="N12" s="208">
        <v>6</v>
      </c>
      <c r="O12" s="208">
        <v>10</v>
      </c>
      <c r="P12" s="289"/>
      <c r="Q12" s="432"/>
      <c r="R12" s="414"/>
      <c r="S12" s="414"/>
      <c r="T12" s="208">
        <v>5</v>
      </c>
      <c r="U12" s="208">
        <v>5</v>
      </c>
      <c r="V12" s="208"/>
      <c r="W12" s="208"/>
      <c r="X12" s="289"/>
      <c r="Y12" s="290">
        <f t="shared" si="0"/>
        <v>74</v>
      </c>
      <c r="Z12" s="467">
        <f t="shared" si="1"/>
        <v>74</v>
      </c>
    </row>
    <row r="13" spans="1:26" s="39" customFormat="1" ht="15.75">
      <c r="A13" s="59">
        <f t="shared" si="2"/>
        <v>9</v>
      </c>
      <c r="B13" s="283" t="s">
        <v>35</v>
      </c>
      <c r="C13" s="284" t="s">
        <v>45</v>
      </c>
      <c r="D13" s="293"/>
      <c r="E13" s="286">
        <v>6</v>
      </c>
      <c r="F13" s="287">
        <v>1</v>
      </c>
      <c r="G13" s="287">
        <v>1</v>
      </c>
      <c r="H13" s="287">
        <v>5</v>
      </c>
      <c r="I13" s="288">
        <v>4</v>
      </c>
      <c r="J13" s="287">
        <v>2</v>
      </c>
      <c r="K13" s="287">
        <v>26.75</v>
      </c>
      <c r="L13" s="289"/>
      <c r="M13" s="289"/>
      <c r="N13" s="208">
        <v>5</v>
      </c>
      <c r="O13" s="208"/>
      <c r="P13" s="289"/>
      <c r="Q13" s="432"/>
      <c r="R13" s="208">
        <v>5</v>
      </c>
      <c r="S13" s="208">
        <v>3</v>
      </c>
      <c r="T13" s="414"/>
      <c r="U13" s="414"/>
      <c r="V13" s="138"/>
      <c r="W13" s="138"/>
      <c r="X13" s="208">
        <v>8</v>
      </c>
      <c r="Y13" s="290">
        <f t="shared" si="0"/>
        <v>66.75</v>
      </c>
      <c r="Z13" s="467">
        <f t="shared" si="1"/>
        <v>66.75</v>
      </c>
    </row>
    <row r="14" spans="1:26" s="39" customFormat="1" ht="15.75">
      <c r="A14" s="59">
        <f t="shared" si="2"/>
        <v>10</v>
      </c>
      <c r="B14" s="294" t="s">
        <v>224</v>
      </c>
      <c r="C14" s="296" t="s">
        <v>158</v>
      </c>
      <c r="D14" s="293"/>
      <c r="E14" s="286"/>
      <c r="F14" s="287"/>
      <c r="G14" s="287"/>
      <c r="H14" s="287">
        <v>3</v>
      </c>
      <c r="I14" s="288">
        <v>10</v>
      </c>
      <c r="J14" s="287">
        <v>18</v>
      </c>
      <c r="K14" s="287">
        <v>12</v>
      </c>
      <c r="L14" s="289"/>
      <c r="M14" s="289"/>
      <c r="N14" s="208"/>
      <c r="O14" s="208"/>
      <c r="P14" s="289"/>
      <c r="Q14" s="432"/>
      <c r="R14" s="414"/>
      <c r="S14" s="414"/>
      <c r="T14" s="208"/>
      <c r="U14" s="208"/>
      <c r="V14" s="138"/>
      <c r="W14" s="138"/>
      <c r="X14" s="289"/>
      <c r="Y14" s="290">
        <f t="shared" si="0"/>
        <v>43</v>
      </c>
      <c r="Z14" s="467">
        <f t="shared" si="1"/>
        <v>43</v>
      </c>
    </row>
    <row r="15" spans="1:26" s="39" customFormat="1" ht="15.75">
      <c r="A15" s="59">
        <f t="shared" si="2"/>
        <v>11</v>
      </c>
      <c r="B15" s="294" t="s">
        <v>157</v>
      </c>
      <c r="C15" s="284" t="s">
        <v>45</v>
      </c>
      <c r="D15" s="293"/>
      <c r="E15" s="286"/>
      <c r="F15" s="287"/>
      <c r="G15" s="287"/>
      <c r="H15" s="287">
        <v>12</v>
      </c>
      <c r="I15" s="288">
        <v>8</v>
      </c>
      <c r="J15" s="287"/>
      <c r="K15" s="287"/>
      <c r="L15" s="289">
        <v>4</v>
      </c>
      <c r="M15" s="289">
        <v>3</v>
      </c>
      <c r="N15" s="208">
        <v>11</v>
      </c>
      <c r="O15" s="208">
        <v>2</v>
      </c>
      <c r="P15" s="289"/>
      <c r="Q15" s="289"/>
      <c r="R15" s="208">
        <v>3</v>
      </c>
      <c r="S15" s="414"/>
      <c r="T15" s="414"/>
      <c r="U15" s="414"/>
      <c r="V15" s="138"/>
      <c r="W15" s="138"/>
      <c r="X15" s="289"/>
      <c r="Y15" s="290">
        <f t="shared" si="0"/>
        <v>43</v>
      </c>
      <c r="Z15" s="467">
        <f t="shared" si="1"/>
        <v>43</v>
      </c>
    </row>
    <row r="16" spans="1:26" s="39" customFormat="1" ht="15.75">
      <c r="A16" s="59">
        <f t="shared" si="2"/>
        <v>12</v>
      </c>
      <c r="B16" s="328" t="s">
        <v>241</v>
      </c>
      <c r="C16" s="322" t="s">
        <v>242</v>
      </c>
      <c r="D16" s="543"/>
      <c r="E16" s="323"/>
      <c r="F16" s="301"/>
      <c r="G16" s="301"/>
      <c r="H16" s="301"/>
      <c r="I16" s="302"/>
      <c r="J16" s="303">
        <v>12</v>
      </c>
      <c r="K16" s="327">
        <v>26.75</v>
      </c>
      <c r="L16" s="304"/>
      <c r="M16" s="304"/>
      <c r="N16" s="213"/>
      <c r="O16" s="213"/>
      <c r="P16" s="304"/>
      <c r="Q16" s="304"/>
      <c r="R16" s="213"/>
      <c r="S16" s="420"/>
      <c r="T16" s="420"/>
      <c r="U16" s="420"/>
      <c r="V16" s="240"/>
      <c r="W16" s="240"/>
      <c r="X16" s="304"/>
      <c r="Y16" s="290">
        <f t="shared" si="0"/>
        <v>38.75</v>
      </c>
      <c r="Z16" s="467">
        <f t="shared" si="1"/>
        <v>38.75</v>
      </c>
    </row>
    <row r="17" spans="1:26" s="190" customFormat="1" ht="15.75">
      <c r="A17" s="59">
        <f t="shared" si="2"/>
        <v>13</v>
      </c>
      <c r="B17" s="283" t="s">
        <v>34</v>
      </c>
      <c r="C17" s="284" t="s">
        <v>45</v>
      </c>
      <c r="D17" s="44"/>
      <c r="E17" s="286">
        <v>1</v>
      </c>
      <c r="F17" s="287">
        <v>2</v>
      </c>
      <c r="G17" s="287">
        <v>2</v>
      </c>
      <c r="H17" s="287">
        <v>9</v>
      </c>
      <c r="I17" s="288">
        <v>1</v>
      </c>
      <c r="J17" s="287">
        <v>8</v>
      </c>
      <c r="K17" s="287">
        <v>4</v>
      </c>
      <c r="L17" s="289">
        <v>5</v>
      </c>
      <c r="M17" s="289">
        <v>4</v>
      </c>
      <c r="N17" s="208"/>
      <c r="O17" s="208"/>
      <c r="P17" s="289"/>
      <c r="Q17" s="289"/>
      <c r="R17" s="208"/>
      <c r="S17" s="414"/>
      <c r="T17" s="414"/>
      <c r="U17" s="414"/>
      <c r="V17" s="465"/>
      <c r="W17" s="465"/>
      <c r="X17" s="289"/>
      <c r="Y17" s="290">
        <f t="shared" si="0"/>
        <v>36</v>
      </c>
      <c r="Z17" s="467">
        <f t="shared" si="1"/>
        <v>36</v>
      </c>
    </row>
    <row r="18" spans="1:26" s="39" customFormat="1" ht="15.75">
      <c r="A18" s="59">
        <f t="shared" si="2"/>
        <v>14</v>
      </c>
      <c r="B18" s="328" t="s">
        <v>243</v>
      </c>
      <c r="C18" s="284" t="s">
        <v>45</v>
      </c>
      <c r="D18" s="44"/>
      <c r="E18" s="286"/>
      <c r="F18" s="287"/>
      <c r="G18" s="287"/>
      <c r="H18" s="287"/>
      <c r="I18" s="305"/>
      <c r="J18" s="306">
        <v>10</v>
      </c>
      <c r="K18" s="306">
        <v>4</v>
      </c>
      <c r="L18" s="307">
        <v>8</v>
      </c>
      <c r="M18" s="307">
        <v>2</v>
      </c>
      <c r="N18" s="214"/>
      <c r="O18" s="214">
        <v>5</v>
      </c>
      <c r="P18" s="307"/>
      <c r="Q18" s="307"/>
      <c r="R18" s="214"/>
      <c r="S18" s="415"/>
      <c r="T18" s="415"/>
      <c r="U18" s="415"/>
      <c r="V18" s="465"/>
      <c r="W18" s="465"/>
      <c r="X18" s="307"/>
      <c r="Y18" s="290">
        <f t="shared" si="0"/>
        <v>29</v>
      </c>
      <c r="Z18" s="467">
        <f t="shared" si="1"/>
        <v>29</v>
      </c>
    </row>
    <row r="19" spans="1:29" s="39" customFormat="1" ht="15.75">
      <c r="A19" s="59">
        <f t="shared" si="2"/>
        <v>15</v>
      </c>
      <c r="B19" s="455" t="s">
        <v>303</v>
      </c>
      <c r="C19" s="284" t="s">
        <v>45</v>
      </c>
      <c r="D19" s="297"/>
      <c r="E19" s="323"/>
      <c r="F19" s="301"/>
      <c r="G19" s="301"/>
      <c r="H19" s="301"/>
      <c r="I19" s="302"/>
      <c r="J19" s="303"/>
      <c r="K19" s="303"/>
      <c r="L19" s="304"/>
      <c r="M19" s="304"/>
      <c r="N19" s="304"/>
      <c r="O19" s="304"/>
      <c r="P19" s="304"/>
      <c r="Q19" s="304"/>
      <c r="R19" s="304"/>
      <c r="S19" s="435"/>
      <c r="T19" s="420"/>
      <c r="U19" s="420"/>
      <c r="V19" s="464">
        <v>8</v>
      </c>
      <c r="W19" s="464">
        <v>14</v>
      </c>
      <c r="X19" s="304"/>
      <c r="Y19" s="290">
        <f t="shared" si="0"/>
        <v>22</v>
      </c>
      <c r="Z19" s="467">
        <f t="shared" si="1"/>
        <v>22</v>
      </c>
      <c r="AB19" s="150"/>
      <c r="AC19" s="143"/>
    </row>
    <row r="20" spans="1:29" s="39" customFormat="1" ht="15.75">
      <c r="A20" s="59">
        <f t="shared" si="2"/>
        <v>16</v>
      </c>
      <c r="B20" s="283" t="s">
        <v>168</v>
      </c>
      <c r="C20" s="284" t="s">
        <v>45</v>
      </c>
      <c r="D20" s="44"/>
      <c r="E20" s="286">
        <v>2</v>
      </c>
      <c r="F20" s="287"/>
      <c r="G20" s="287"/>
      <c r="H20" s="287">
        <v>1</v>
      </c>
      <c r="I20" s="288">
        <v>7</v>
      </c>
      <c r="J20" s="287"/>
      <c r="K20" s="287"/>
      <c r="L20" s="289">
        <v>1</v>
      </c>
      <c r="M20" s="289">
        <v>1</v>
      </c>
      <c r="N20" s="208">
        <v>4</v>
      </c>
      <c r="O20" s="208">
        <v>1</v>
      </c>
      <c r="P20" s="432"/>
      <c r="Q20" s="432"/>
      <c r="R20" s="414"/>
      <c r="S20" s="208">
        <v>1</v>
      </c>
      <c r="T20" s="208">
        <v>1</v>
      </c>
      <c r="U20" s="208">
        <v>1</v>
      </c>
      <c r="V20" s="465"/>
      <c r="W20" s="465"/>
      <c r="X20" s="289"/>
      <c r="Y20" s="290">
        <f t="shared" si="0"/>
        <v>20</v>
      </c>
      <c r="Z20" s="467">
        <f t="shared" si="1"/>
        <v>20</v>
      </c>
      <c r="AB20" s="150"/>
      <c r="AC20" s="143"/>
    </row>
    <row r="21" spans="1:29" s="190" customFormat="1" ht="15.75">
      <c r="A21" s="59">
        <f t="shared" si="2"/>
        <v>17</v>
      </c>
      <c r="B21" s="328" t="s">
        <v>269</v>
      </c>
      <c r="C21" s="390" t="s">
        <v>165</v>
      </c>
      <c r="D21" s="37"/>
      <c r="E21" s="319"/>
      <c r="F21" s="37"/>
      <c r="G21" s="37"/>
      <c r="H21" s="37"/>
      <c r="I21" s="38"/>
      <c r="J21" s="37"/>
      <c r="K21" s="37"/>
      <c r="L21" s="136"/>
      <c r="M21" s="136"/>
      <c r="N21" s="136"/>
      <c r="O21" s="136"/>
      <c r="P21" s="240">
        <v>1</v>
      </c>
      <c r="Q21" s="240">
        <v>1</v>
      </c>
      <c r="R21" s="434"/>
      <c r="S21" s="240">
        <v>5</v>
      </c>
      <c r="T21" s="434"/>
      <c r="U21" s="434"/>
      <c r="V21" s="464">
        <v>4</v>
      </c>
      <c r="W21" s="464">
        <v>4</v>
      </c>
      <c r="X21" s="136"/>
      <c r="Y21" s="290">
        <f t="shared" si="0"/>
        <v>15</v>
      </c>
      <c r="Z21" s="467">
        <f t="shared" si="1"/>
        <v>15</v>
      </c>
      <c r="AB21" s="150"/>
      <c r="AC21" s="143"/>
    </row>
    <row r="22" spans="1:29" ht="15.75">
      <c r="A22" s="59">
        <f t="shared" si="2"/>
        <v>18</v>
      </c>
      <c r="B22" s="455" t="s">
        <v>304</v>
      </c>
      <c r="C22" s="284" t="s">
        <v>45</v>
      </c>
      <c r="D22" s="37"/>
      <c r="E22" s="136"/>
      <c r="F22" s="37"/>
      <c r="G22" s="37"/>
      <c r="H22" s="37"/>
      <c r="I22" s="38"/>
      <c r="J22" s="37"/>
      <c r="K22" s="37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464"/>
      <c r="W22" s="464">
        <v>10</v>
      </c>
      <c r="X22" s="136"/>
      <c r="Y22" s="290">
        <f t="shared" si="0"/>
        <v>10</v>
      </c>
      <c r="Z22" s="467">
        <f t="shared" si="1"/>
        <v>10</v>
      </c>
      <c r="AB22" s="150"/>
      <c r="AC22" s="143"/>
    </row>
    <row r="23" spans="1:29" ht="15.75">
      <c r="A23" s="59">
        <f t="shared" si="2"/>
        <v>19</v>
      </c>
      <c r="B23" s="283" t="s">
        <v>51</v>
      </c>
      <c r="C23" s="284" t="s">
        <v>129</v>
      </c>
      <c r="D23" s="295">
        <v>2</v>
      </c>
      <c r="E23" s="289">
        <v>5</v>
      </c>
      <c r="F23" s="287"/>
      <c r="G23" s="287"/>
      <c r="H23" s="287"/>
      <c r="I23" s="288"/>
      <c r="J23" s="287"/>
      <c r="K23" s="287"/>
      <c r="L23" s="289"/>
      <c r="M23" s="289"/>
      <c r="N23" s="208"/>
      <c r="O23" s="208"/>
      <c r="P23" s="432"/>
      <c r="Q23" s="432"/>
      <c r="R23" s="414"/>
      <c r="S23" s="208"/>
      <c r="T23" s="208"/>
      <c r="U23" s="208"/>
      <c r="V23" s="465"/>
      <c r="W23" s="465"/>
      <c r="X23" s="289"/>
      <c r="Y23" s="290">
        <f t="shared" si="0"/>
        <v>7</v>
      </c>
      <c r="Z23" s="467">
        <f t="shared" si="1"/>
        <v>7</v>
      </c>
      <c r="AB23" s="150"/>
      <c r="AC23" s="143"/>
    </row>
    <row r="24" spans="1:29" ht="15.75">
      <c r="A24" s="36">
        <v>15</v>
      </c>
      <c r="B24" s="294" t="s">
        <v>225</v>
      </c>
      <c r="C24" s="284" t="s">
        <v>44</v>
      </c>
      <c r="D24" s="297"/>
      <c r="E24" s="362"/>
      <c r="F24" s="297"/>
      <c r="G24" s="297"/>
      <c r="H24" s="297"/>
      <c r="I24" s="298">
        <v>6</v>
      </c>
      <c r="J24" s="299"/>
      <c r="K24" s="299"/>
      <c r="L24" s="300"/>
      <c r="M24" s="300"/>
      <c r="N24" s="240"/>
      <c r="O24" s="240"/>
      <c r="P24" s="300"/>
      <c r="Q24" s="300"/>
      <c r="R24" s="240"/>
      <c r="S24" s="420"/>
      <c r="T24" s="420"/>
      <c r="U24" s="420"/>
      <c r="V24" s="464"/>
      <c r="W24" s="464"/>
      <c r="X24" s="300"/>
      <c r="Y24" s="290">
        <f t="shared" si="0"/>
        <v>6</v>
      </c>
      <c r="Z24" s="467">
        <f t="shared" si="1"/>
        <v>6</v>
      </c>
      <c r="AB24" s="150"/>
      <c r="AC24" s="143"/>
    </row>
    <row r="25" spans="1:29" ht="15.75">
      <c r="A25" s="59">
        <f>(1+A24)</f>
        <v>16</v>
      </c>
      <c r="B25" s="455" t="s">
        <v>185</v>
      </c>
      <c r="C25" s="313" t="s">
        <v>122</v>
      </c>
      <c r="D25" s="37"/>
      <c r="E25" s="136"/>
      <c r="F25" s="37"/>
      <c r="G25" s="37"/>
      <c r="H25" s="37"/>
      <c r="I25" s="38"/>
      <c r="J25" s="37"/>
      <c r="K25" s="37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464"/>
      <c r="W25" s="464">
        <v>6</v>
      </c>
      <c r="X25" s="136"/>
      <c r="Y25" s="290">
        <f t="shared" si="0"/>
        <v>6</v>
      </c>
      <c r="Z25" s="467">
        <f t="shared" si="1"/>
        <v>6</v>
      </c>
      <c r="AB25" s="150"/>
      <c r="AC25" s="143"/>
    </row>
    <row r="26" spans="1:29" s="466" customFormat="1" ht="15.75">
      <c r="A26" s="59">
        <f>(1+A25)</f>
        <v>17</v>
      </c>
      <c r="B26" s="294" t="s">
        <v>226</v>
      </c>
      <c r="C26" s="284" t="s">
        <v>45</v>
      </c>
      <c r="D26" s="297"/>
      <c r="E26" s="372"/>
      <c r="F26" s="301"/>
      <c r="G26" s="301"/>
      <c r="H26" s="301"/>
      <c r="I26" s="302">
        <v>3</v>
      </c>
      <c r="J26" s="303"/>
      <c r="K26" s="303"/>
      <c r="L26" s="304"/>
      <c r="M26" s="304"/>
      <c r="N26" s="304"/>
      <c r="O26" s="304"/>
      <c r="P26" s="304"/>
      <c r="Q26" s="304"/>
      <c r="R26" s="304"/>
      <c r="S26" s="435"/>
      <c r="T26" s="420"/>
      <c r="U26" s="420"/>
      <c r="V26" s="464"/>
      <c r="W26" s="464"/>
      <c r="X26" s="304"/>
      <c r="Y26" s="290">
        <f t="shared" si="0"/>
        <v>3</v>
      </c>
      <c r="Z26" s="467">
        <f t="shared" si="1"/>
        <v>3</v>
      </c>
      <c r="AB26" s="150"/>
      <c r="AC26" s="143"/>
    </row>
    <row r="27" spans="1:29" s="468" customFormat="1" ht="15.75">
      <c r="A27" s="59">
        <f>(1+A26)</f>
        <v>18</v>
      </c>
      <c r="B27" s="455" t="s">
        <v>305</v>
      </c>
      <c r="C27" s="473" t="s">
        <v>179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147"/>
      <c r="W27" s="147">
        <v>2</v>
      </c>
      <c r="X27" s="37"/>
      <c r="Y27" s="469">
        <f t="shared" si="0"/>
        <v>2</v>
      </c>
      <c r="Z27" s="467">
        <f t="shared" si="1"/>
        <v>2</v>
      </c>
      <c r="AB27" s="150"/>
      <c r="AC27" s="143"/>
    </row>
    <row r="28" spans="1:29" s="468" customFormat="1" ht="15">
      <c r="A28" s="35"/>
      <c r="B28" s="34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5"/>
      <c r="Z28" s="35"/>
      <c r="AB28" s="150"/>
      <c r="AC28" s="143"/>
    </row>
    <row r="29" spans="1:29" s="470" customFormat="1" ht="15">
      <c r="A29" s="35"/>
      <c r="B29" s="34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5"/>
      <c r="Z29" s="35"/>
      <c r="AB29" s="150"/>
      <c r="AC29" s="143"/>
    </row>
    <row r="30" spans="1:24" s="158" customFormat="1" ht="15.75">
      <c r="A30" s="186"/>
      <c r="B30" s="156" t="s">
        <v>140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2:24" s="158" customFormat="1" ht="15.75">
      <c r="B31" s="156" t="s">
        <v>132</v>
      </c>
      <c r="C31" s="116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2:3" ht="15">
      <c r="B32" s="157"/>
      <c r="C32" s="143"/>
    </row>
    <row r="33" spans="2:6" ht="15">
      <c r="B33" s="157"/>
      <c r="C33" s="143"/>
      <c r="D33" s="310"/>
      <c r="E33" s="310"/>
      <c r="F33" s="310"/>
    </row>
    <row r="34" spans="2:6" ht="15">
      <c r="B34" s="456"/>
      <c r="C34" s="169"/>
      <c r="D34" s="310"/>
      <c r="E34" s="310"/>
      <c r="F34" s="310"/>
    </row>
    <row r="35" spans="2:6" ht="15">
      <c r="B35" s="456"/>
      <c r="C35" s="169"/>
      <c r="D35" s="310"/>
      <c r="E35" s="456"/>
      <c r="F35" s="169"/>
    </row>
    <row r="36" spans="2:6" ht="15">
      <c r="B36" s="456"/>
      <c r="C36" s="169"/>
      <c r="D36" s="310"/>
      <c r="E36" s="456"/>
      <c r="F36" s="169"/>
    </row>
    <row r="37" spans="2:6" ht="15">
      <c r="B37" s="456"/>
      <c r="C37" s="169"/>
      <c r="D37" s="310"/>
      <c r="E37" s="456"/>
      <c r="F37" s="169"/>
    </row>
    <row r="38" spans="2:6" ht="15">
      <c r="B38" s="456"/>
      <c r="C38" s="169"/>
      <c r="D38" s="310"/>
      <c r="E38" s="456"/>
      <c r="F38" s="169"/>
    </row>
    <row r="39" spans="2:6" ht="15">
      <c r="B39" s="456"/>
      <c r="C39" s="169"/>
      <c r="D39" s="310"/>
      <c r="E39" s="456"/>
      <c r="F39" s="169"/>
    </row>
    <row r="40" spans="2:6" ht="15">
      <c r="B40" s="456"/>
      <c r="C40" s="169"/>
      <c r="D40" s="310"/>
      <c r="E40" s="456"/>
      <c r="F40" s="169"/>
    </row>
    <row r="41" spans="2:6" ht="15">
      <c r="B41" s="456"/>
      <c r="C41" s="169"/>
      <c r="D41" s="310"/>
      <c r="E41" s="310"/>
      <c r="F41" s="310"/>
    </row>
    <row r="42" spans="2:6" ht="15">
      <c r="B42" s="310"/>
      <c r="C42" s="310"/>
      <c r="D42" s="310"/>
      <c r="E42" s="310"/>
      <c r="F42" s="310"/>
    </row>
    <row r="43" spans="2:6" ht="15">
      <c r="B43" s="310"/>
      <c r="C43" s="310"/>
      <c r="D43" s="310"/>
      <c r="E43" s="310"/>
      <c r="F43" s="310"/>
    </row>
    <row r="44" spans="2:6" ht="15">
      <c r="B44" s="310"/>
      <c r="C44" s="310"/>
      <c r="D44" s="310"/>
      <c r="E44" s="310"/>
      <c r="F44" s="310"/>
    </row>
    <row r="45" spans="2:6" ht="15">
      <c r="B45" s="310"/>
      <c r="C45" s="310"/>
      <c r="D45" s="310"/>
      <c r="E45" s="310"/>
      <c r="F45" s="310"/>
    </row>
    <row r="46" spans="2:6" ht="15">
      <c r="B46" s="310"/>
      <c r="C46" s="310"/>
      <c r="D46" s="310"/>
      <c r="E46" s="310"/>
      <c r="F46" s="310"/>
    </row>
  </sheetData>
  <sheetProtection/>
  <mergeCells count="10">
    <mergeCell ref="D3:E3"/>
    <mergeCell ref="F3:G3"/>
    <mergeCell ref="Y3:Z3"/>
    <mergeCell ref="H3:I3"/>
    <mergeCell ref="L3:M3"/>
    <mergeCell ref="N3:O3"/>
    <mergeCell ref="P3:Q3"/>
    <mergeCell ref="R3:S3"/>
    <mergeCell ref="T3:U3"/>
    <mergeCell ref="V3:W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9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50.0039062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21" width="8.7109375" style="190" customWidth="1"/>
    <col min="22" max="23" width="8.7109375" style="397" customWidth="1"/>
    <col min="24" max="24" width="17.00390625" style="181" bestFit="1" customWidth="1"/>
    <col min="25" max="25" width="8.7109375" style="0" customWidth="1"/>
    <col min="26" max="26" width="12.2812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18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6"/>
      <c r="C3" s="6"/>
      <c r="D3" s="584" t="s">
        <v>3</v>
      </c>
      <c r="E3" s="585"/>
      <c r="F3" s="586" t="s">
        <v>195</v>
      </c>
      <c r="G3" s="587"/>
      <c r="H3" s="589" t="s">
        <v>206</v>
      </c>
      <c r="I3" s="590"/>
      <c r="J3" s="85" t="s">
        <v>235</v>
      </c>
      <c r="K3" s="85" t="s">
        <v>235</v>
      </c>
      <c r="L3" s="591" t="s">
        <v>245</v>
      </c>
      <c r="M3" s="592"/>
      <c r="N3" s="593" t="s">
        <v>253</v>
      </c>
      <c r="O3" s="594"/>
      <c r="P3" s="595" t="s">
        <v>265</v>
      </c>
      <c r="Q3" s="596"/>
      <c r="R3" s="597" t="s">
        <v>286</v>
      </c>
      <c r="S3" s="598"/>
      <c r="T3" s="599" t="s">
        <v>298</v>
      </c>
      <c r="U3" s="600"/>
      <c r="V3" s="601" t="s">
        <v>302</v>
      </c>
      <c r="W3" s="602"/>
      <c r="X3" s="133" t="s">
        <v>124</v>
      </c>
      <c r="Y3" s="603" t="s">
        <v>22</v>
      </c>
      <c r="Z3" s="604"/>
    </row>
    <row r="4" spans="1:39" ht="15">
      <c r="A4" s="7" t="s">
        <v>1</v>
      </c>
      <c r="B4" s="8" t="s">
        <v>0</v>
      </c>
      <c r="C4" s="20" t="s">
        <v>2</v>
      </c>
      <c r="D4" s="237">
        <v>40991</v>
      </c>
      <c r="E4" s="11">
        <v>40992</v>
      </c>
      <c r="F4" s="10">
        <v>41349</v>
      </c>
      <c r="G4" s="10">
        <v>41350</v>
      </c>
      <c r="H4" s="10">
        <v>41377</v>
      </c>
      <c r="I4" s="10">
        <v>41378</v>
      </c>
      <c r="J4" s="10">
        <v>41391</v>
      </c>
      <c r="K4" s="10">
        <v>41392</v>
      </c>
      <c r="L4" s="10">
        <v>41398</v>
      </c>
      <c r="M4" s="10">
        <v>41399</v>
      </c>
      <c r="N4" s="10">
        <v>41454</v>
      </c>
      <c r="O4" s="10">
        <v>41455</v>
      </c>
      <c r="P4" s="10">
        <v>41524</v>
      </c>
      <c r="Q4" s="10">
        <v>41525</v>
      </c>
      <c r="R4" s="10">
        <v>41566</v>
      </c>
      <c r="S4" s="10">
        <v>41567</v>
      </c>
      <c r="T4" s="10">
        <v>41587</v>
      </c>
      <c r="U4" s="10">
        <v>41588</v>
      </c>
      <c r="V4" s="10">
        <v>41622</v>
      </c>
      <c r="W4" s="10">
        <v>41623</v>
      </c>
      <c r="X4" s="10"/>
      <c r="Y4" s="71" t="s">
        <v>5</v>
      </c>
      <c r="Z4" s="191" t="s">
        <v>6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39" s="39" customFormat="1" ht="15.75">
      <c r="A5" s="36">
        <v>1</v>
      </c>
      <c r="B5" s="62" t="s">
        <v>36</v>
      </c>
      <c r="C5" s="313" t="s">
        <v>165</v>
      </c>
      <c r="D5" s="239">
        <v>6</v>
      </c>
      <c r="E5" s="233">
        <v>3</v>
      </c>
      <c r="F5" s="188">
        <v>5</v>
      </c>
      <c r="G5" s="188">
        <v>1</v>
      </c>
      <c r="H5" s="188">
        <v>3</v>
      </c>
      <c r="I5" s="188">
        <v>5</v>
      </c>
      <c r="J5" s="188">
        <v>2</v>
      </c>
      <c r="K5" s="188"/>
      <c r="L5" s="188">
        <v>1</v>
      </c>
      <c r="M5" s="188">
        <v>1</v>
      </c>
      <c r="N5" s="412"/>
      <c r="O5" s="412"/>
      <c r="P5" s="188">
        <v>5</v>
      </c>
      <c r="Q5" s="188">
        <v>5</v>
      </c>
      <c r="R5" s="188">
        <v>7</v>
      </c>
      <c r="S5" s="188">
        <v>7</v>
      </c>
      <c r="T5" s="46">
        <v>5</v>
      </c>
      <c r="U5" s="412"/>
      <c r="V5" s="46">
        <v>10</v>
      </c>
      <c r="W5" s="46">
        <v>10</v>
      </c>
      <c r="X5" s="46"/>
      <c r="Y5" s="75">
        <f aca="true" t="shared" si="0" ref="Y5:Y14">SUM(D5:X5)</f>
        <v>76</v>
      </c>
      <c r="Z5" s="161">
        <f aca="true" t="shared" si="1" ref="Z5:Z14">SUM(D5:X5)</f>
        <v>76</v>
      </c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39" s="39" customFormat="1" ht="15">
      <c r="A6" s="36">
        <v>2</v>
      </c>
      <c r="B6" s="361" t="s">
        <v>101</v>
      </c>
      <c r="C6" s="313" t="s">
        <v>127</v>
      </c>
      <c r="D6" s="239">
        <v>11</v>
      </c>
      <c r="E6" s="235">
        <v>8</v>
      </c>
      <c r="F6" s="188">
        <v>1</v>
      </c>
      <c r="G6" s="188"/>
      <c r="H6" s="188">
        <v>8</v>
      </c>
      <c r="I6" s="188">
        <v>1</v>
      </c>
      <c r="J6" s="188"/>
      <c r="K6" s="188"/>
      <c r="L6" s="188">
        <v>6</v>
      </c>
      <c r="M6" s="188">
        <v>6</v>
      </c>
      <c r="N6" s="188">
        <v>5</v>
      </c>
      <c r="O6" s="188">
        <v>5</v>
      </c>
      <c r="P6" s="412"/>
      <c r="Q6" s="412"/>
      <c r="R6" s="412"/>
      <c r="S6" s="188"/>
      <c r="T6" s="46"/>
      <c r="U6" s="46"/>
      <c r="V6" s="46"/>
      <c r="W6" s="46"/>
      <c r="X6" s="46"/>
      <c r="Y6" s="75">
        <f t="shared" si="0"/>
        <v>51</v>
      </c>
      <c r="Z6" s="161">
        <f t="shared" si="1"/>
        <v>51</v>
      </c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spans="1:39" s="39" customFormat="1" ht="15">
      <c r="A7" s="36">
        <f aca="true" t="shared" si="2" ref="A7:A14">(1+A6)</f>
        <v>3</v>
      </c>
      <c r="B7" s="328" t="s">
        <v>239</v>
      </c>
      <c r="C7" s="326" t="s">
        <v>45</v>
      </c>
      <c r="D7" s="131"/>
      <c r="E7" s="320"/>
      <c r="F7" s="426"/>
      <c r="G7" s="426"/>
      <c r="H7" s="426"/>
      <c r="I7" s="426"/>
      <c r="J7" s="13">
        <v>14</v>
      </c>
      <c r="K7" s="13">
        <v>14</v>
      </c>
      <c r="L7" s="12"/>
      <c r="M7" s="12"/>
      <c r="N7" s="12"/>
      <c r="O7" s="12"/>
      <c r="P7" s="406"/>
      <c r="Q7" s="406"/>
      <c r="R7" s="406"/>
      <c r="S7" s="12"/>
      <c r="T7" s="12"/>
      <c r="U7" s="12"/>
      <c r="V7" s="12"/>
      <c r="W7" s="12"/>
      <c r="X7" s="12"/>
      <c r="Y7" s="75">
        <f t="shared" si="0"/>
        <v>28</v>
      </c>
      <c r="Z7" s="161">
        <f t="shared" si="1"/>
        <v>28</v>
      </c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s="39" customFormat="1" ht="15">
      <c r="A8" s="36">
        <f t="shared" si="2"/>
        <v>4</v>
      </c>
      <c r="B8" s="328" t="s">
        <v>240</v>
      </c>
      <c r="C8" s="326" t="s">
        <v>49</v>
      </c>
      <c r="D8" s="131"/>
      <c r="E8" s="320"/>
      <c r="F8" s="385"/>
      <c r="G8" s="385"/>
      <c r="H8" s="385"/>
      <c r="I8" s="385"/>
      <c r="J8" s="13">
        <v>8</v>
      </c>
      <c r="K8" s="13">
        <v>8</v>
      </c>
      <c r="L8" s="12"/>
      <c r="M8" s="12"/>
      <c r="N8" s="12"/>
      <c r="O8" s="12"/>
      <c r="P8" s="406"/>
      <c r="Q8" s="406"/>
      <c r="R8" s="406"/>
      <c r="S8" s="12"/>
      <c r="T8" s="12"/>
      <c r="U8" s="12"/>
      <c r="V8" s="12"/>
      <c r="W8" s="12"/>
      <c r="X8" s="12"/>
      <c r="Y8" s="75">
        <f t="shared" si="0"/>
        <v>16</v>
      </c>
      <c r="Z8" s="161">
        <f t="shared" si="1"/>
        <v>16</v>
      </c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</row>
    <row r="9" spans="1:39" s="39" customFormat="1" ht="15">
      <c r="A9" s="36">
        <f t="shared" si="2"/>
        <v>5</v>
      </c>
      <c r="B9" s="361" t="s">
        <v>130</v>
      </c>
      <c r="C9" s="313" t="s">
        <v>127</v>
      </c>
      <c r="D9" s="239">
        <v>1</v>
      </c>
      <c r="E9" s="244">
        <v>5</v>
      </c>
      <c r="F9" s="203"/>
      <c r="G9" s="203"/>
      <c r="H9" s="201">
        <v>5</v>
      </c>
      <c r="I9" s="201">
        <v>4</v>
      </c>
      <c r="J9" s="188"/>
      <c r="K9" s="218"/>
      <c r="L9" s="218"/>
      <c r="M9" s="218"/>
      <c r="N9" s="218"/>
      <c r="O9" s="218"/>
      <c r="P9" s="431"/>
      <c r="Q9" s="431"/>
      <c r="R9" s="431"/>
      <c r="S9" s="218"/>
      <c r="T9" s="167"/>
      <c r="U9" s="167"/>
      <c r="V9" s="167"/>
      <c r="W9" s="167"/>
      <c r="X9" s="167"/>
      <c r="Y9" s="75">
        <f t="shared" si="0"/>
        <v>15</v>
      </c>
      <c r="Z9" s="161">
        <f t="shared" si="1"/>
        <v>15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</row>
    <row r="10" spans="1:39" s="39" customFormat="1" ht="15">
      <c r="A10" s="36">
        <f t="shared" si="2"/>
        <v>6</v>
      </c>
      <c r="B10" s="361" t="s">
        <v>163</v>
      </c>
      <c r="C10" s="313" t="s">
        <v>10</v>
      </c>
      <c r="D10" s="239">
        <v>4</v>
      </c>
      <c r="E10" s="243"/>
      <c r="F10" s="203"/>
      <c r="G10" s="201">
        <v>5</v>
      </c>
      <c r="H10" s="201">
        <v>1</v>
      </c>
      <c r="I10" s="203"/>
      <c r="J10" s="188"/>
      <c r="K10" s="188"/>
      <c r="L10" s="188"/>
      <c r="M10" s="188"/>
      <c r="N10" s="188"/>
      <c r="O10" s="188"/>
      <c r="P10" s="412"/>
      <c r="Q10" s="412"/>
      <c r="R10" s="412"/>
      <c r="S10" s="188"/>
      <c r="T10" s="46"/>
      <c r="U10" s="46"/>
      <c r="V10" s="46"/>
      <c r="W10" s="46"/>
      <c r="X10" s="46"/>
      <c r="Y10" s="75">
        <f t="shared" si="0"/>
        <v>10</v>
      </c>
      <c r="Z10" s="161">
        <f t="shared" si="1"/>
        <v>10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:39" s="39" customFormat="1" ht="15">
      <c r="A11" s="36">
        <f t="shared" si="2"/>
        <v>7</v>
      </c>
      <c r="B11" s="361" t="s">
        <v>162</v>
      </c>
      <c r="C11" s="313" t="s">
        <v>164</v>
      </c>
      <c r="D11" s="239">
        <v>8</v>
      </c>
      <c r="E11" s="235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412"/>
      <c r="Q11" s="412"/>
      <c r="R11" s="412"/>
      <c r="S11" s="188"/>
      <c r="T11" s="46"/>
      <c r="U11" s="46"/>
      <c r="V11" s="46"/>
      <c r="W11" s="46"/>
      <c r="X11" s="46"/>
      <c r="Y11" s="75">
        <f t="shared" si="0"/>
        <v>8</v>
      </c>
      <c r="Z11" s="161">
        <f t="shared" si="1"/>
        <v>8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1:39" s="39" customFormat="1" ht="15" customHeight="1">
      <c r="A12" s="36">
        <f t="shared" si="2"/>
        <v>8</v>
      </c>
      <c r="B12" s="388" t="s">
        <v>292</v>
      </c>
      <c r="C12" s="387" t="s">
        <v>49</v>
      </c>
      <c r="D12" s="426"/>
      <c r="E12" s="426"/>
      <c r="F12" s="426"/>
      <c r="G12" s="426"/>
      <c r="H12" s="426"/>
      <c r="I12" s="426"/>
      <c r="J12" s="12"/>
      <c r="K12" s="12"/>
      <c r="L12" s="12"/>
      <c r="M12" s="12"/>
      <c r="N12" s="12"/>
      <c r="O12" s="406"/>
      <c r="P12" s="406"/>
      <c r="Q12" s="406"/>
      <c r="R12" s="389">
        <v>4</v>
      </c>
      <c r="S12" s="389"/>
      <c r="T12" s="12"/>
      <c r="U12" s="12"/>
      <c r="V12" s="12"/>
      <c r="W12" s="12"/>
      <c r="X12" s="12"/>
      <c r="Y12" s="75">
        <f t="shared" si="0"/>
        <v>4</v>
      </c>
      <c r="Z12" s="161">
        <f t="shared" si="1"/>
        <v>4</v>
      </c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</row>
    <row r="13" spans="1:39" s="155" customFormat="1" ht="15">
      <c r="A13" s="36">
        <f t="shared" si="2"/>
        <v>9</v>
      </c>
      <c r="B13" s="388" t="s">
        <v>293</v>
      </c>
      <c r="C13" s="387" t="s">
        <v>49</v>
      </c>
      <c r="D13" s="385"/>
      <c r="E13" s="385"/>
      <c r="F13" s="385"/>
      <c r="G13" s="385"/>
      <c r="H13" s="385"/>
      <c r="I13" s="385"/>
      <c r="J13" s="12"/>
      <c r="K13" s="12"/>
      <c r="L13" s="12"/>
      <c r="M13" s="12"/>
      <c r="N13" s="12"/>
      <c r="O13" s="406"/>
      <c r="P13" s="406"/>
      <c r="Q13" s="406"/>
      <c r="R13" s="13"/>
      <c r="S13" s="13">
        <v>4</v>
      </c>
      <c r="T13" s="12"/>
      <c r="U13" s="12"/>
      <c r="V13" s="12"/>
      <c r="W13" s="12"/>
      <c r="X13" s="12"/>
      <c r="Y13" s="75">
        <f t="shared" si="0"/>
        <v>4</v>
      </c>
      <c r="Z13" s="161">
        <f t="shared" si="1"/>
        <v>4</v>
      </c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26" ht="15">
      <c r="A14" s="36">
        <f t="shared" si="2"/>
        <v>10</v>
      </c>
      <c r="B14" s="388" t="s">
        <v>291</v>
      </c>
      <c r="C14" s="387" t="s">
        <v>49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08"/>
      <c r="P14" s="408"/>
      <c r="Q14" s="408"/>
      <c r="R14" s="154">
        <v>1</v>
      </c>
      <c r="S14" s="154">
        <v>1</v>
      </c>
      <c r="T14" s="37"/>
      <c r="U14" s="37"/>
      <c r="V14" s="37"/>
      <c r="W14" s="37"/>
      <c r="X14" s="37"/>
      <c r="Y14" s="75">
        <f t="shared" si="0"/>
        <v>2</v>
      </c>
      <c r="Z14" s="161">
        <f t="shared" si="1"/>
        <v>2</v>
      </c>
    </row>
    <row r="15" spans="1:26" s="311" customFormat="1" ht="15">
      <c r="A15" s="35"/>
      <c r="B15" s="34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5"/>
      <c r="Z15" s="35"/>
    </row>
    <row r="16" spans="1:26" s="394" customFormat="1" ht="15">
      <c r="A16" s="35"/>
      <c r="B16" s="34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5"/>
      <c r="Z16" s="35"/>
    </row>
    <row r="17" spans="1:26" s="397" customFormat="1" ht="15">
      <c r="A17" s="317"/>
      <c r="B17" s="395"/>
      <c r="C17" s="325"/>
      <c r="D17" s="310"/>
      <c r="E17" s="310"/>
      <c r="F17" s="310"/>
      <c r="G17" s="310"/>
      <c r="H17" s="310"/>
      <c r="I17" s="310"/>
      <c r="J17" s="110"/>
      <c r="K17" s="110"/>
      <c r="L17" s="110"/>
      <c r="M17" s="110"/>
      <c r="N17" s="110"/>
      <c r="O17" s="110"/>
      <c r="P17" s="110"/>
      <c r="Q17" s="110"/>
      <c r="R17" s="396"/>
      <c r="S17" s="110"/>
      <c r="T17" s="110"/>
      <c r="U17" s="110"/>
      <c r="V17" s="110"/>
      <c r="W17" s="110"/>
      <c r="X17" s="110"/>
      <c r="Y17" s="106"/>
      <c r="Z17" s="355"/>
    </row>
    <row r="18" spans="1:26" s="158" customFormat="1" ht="15.75">
      <c r="A18" s="186"/>
      <c r="B18" s="156" t="s">
        <v>140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39"/>
      <c r="Z18" s="39"/>
    </row>
    <row r="19" spans="2:24" s="158" customFormat="1" ht="15.75">
      <c r="B19" s="156" t="s">
        <v>132</v>
      </c>
      <c r="C19" s="116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</row>
  </sheetData>
  <sheetProtection/>
  <mergeCells count="10">
    <mergeCell ref="D3:E3"/>
    <mergeCell ref="F3:G3"/>
    <mergeCell ref="Y3:Z3"/>
    <mergeCell ref="H3:I3"/>
    <mergeCell ref="L3:M3"/>
    <mergeCell ref="N3:O3"/>
    <mergeCell ref="P3:Q3"/>
    <mergeCell ref="R3:S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1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6.7109375" style="0" customWidth="1"/>
    <col min="2" max="2" width="42.28125" style="0" customWidth="1"/>
    <col min="3" max="3" width="16.7109375" style="0" customWidth="1"/>
    <col min="4" max="9" width="8.7109375" style="0" customWidth="1"/>
    <col min="10" max="10" width="9.421875" style="0" customWidth="1"/>
    <col min="11" max="21" width="9.57421875" style="69" customWidth="1"/>
    <col min="22" max="23" width="9.57421875" style="310" customWidth="1"/>
    <col min="24" max="24" width="17.00390625" style="69" bestFit="1" customWidth="1"/>
    <col min="25" max="25" width="8.7109375" style="0" customWidth="1"/>
    <col min="26" max="26" width="12.2812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3"/>
      <c r="Z1" s="3"/>
    </row>
    <row r="2" spans="1:26" ht="18">
      <c r="A2" s="1" t="s">
        <v>19</v>
      </c>
      <c r="B2" s="5"/>
      <c r="C2" s="5"/>
      <c r="D2" s="1"/>
      <c r="E2" s="1"/>
      <c r="F2" s="1"/>
      <c r="G2" s="1"/>
      <c r="H2" s="1"/>
      <c r="I2" s="1"/>
      <c r="J2" s="1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"/>
      <c r="Z2" s="1"/>
    </row>
    <row r="3" spans="2:26" ht="15">
      <c r="B3" s="6"/>
      <c r="C3" s="6"/>
      <c r="D3" s="584" t="s">
        <v>3</v>
      </c>
      <c r="E3" s="585"/>
      <c r="F3" s="586" t="s">
        <v>195</v>
      </c>
      <c r="G3" s="587"/>
      <c r="H3" s="589" t="s">
        <v>206</v>
      </c>
      <c r="I3" s="590"/>
      <c r="J3" s="85" t="s">
        <v>235</v>
      </c>
      <c r="K3" s="85" t="s">
        <v>235</v>
      </c>
      <c r="L3" s="591" t="s">
        <v>245</v>
      </c>
      <c r="M3" s="592"/>
      <c r="N3" s="593" t="s">
        <v>253</v>
      </c>
      <c r="O3" s="594"/>
      <c r="P3" s="595" t="s">
        <v>265</v>
      </c>
      <c r="Q3" s="596"/>
      <c r="R3" s="597" t="s">
        <v>286</v>
      </c>
      <c r="S3" s="598"/>
      <c r="T3" s="599" t="s">
        <v>298</v>
      </c>
      <c r="U3" s="600"/>
      <c r="V3" s="601" t="s">
        <v>302</v>
      </c>
      <c r="W3" s="602"/>
      <c r="X3" s="133" t="s">
        <v>124</v>
      </c>
      <c r="Y3" s="605" t="s">
        <v>22</v>
      </c>
      <c r="Z3" s="604"/>
    </row>
    <row r="4" spans="1:26" ht="15">
      <c r="A4" s="7" t="s">
        <v>1</v>
      </c>
      <c r="B4" s="8" t="s">
        <v>0</v>
      </c>
      <c r="C4" s="20" t="s">
        <v>2</v>
      </c>
      <c r="D4" s="10">
        <v>40991</v>
      </c>
      <c r="E4" s="11">
        <v>40992</v>
      </c>
      <c r="F4" s="10">
        <v>41349</v>
      </c>
      <c r="G4" s="10">
        <v>41350</v>
      </c>
      <c r="H4" s="10">
        <v>41377</v>
      </c>
      <c r="I4" s="10">
        <v>41378</v>
      </c>
      <c r="J4" s="10">
        <v>41552</v>
      </c>
      <c r="K4" s="10">
        <v>41553</v>
      </c>
      <c r="L4" s="10">
        <v>41398</v>
      </c>
      <c r="M4" s="10">
        <v>41399</v>
      </c>
      <c r="N4" s="10">
        <v>41454</v>
      </c>
      <c r="O4" s="10">
        <v>41455</v>
      </c>
      <c r="P4" s="10">
        <v>41524</v>
      </c>
      <c r="Q4" s="10">
        <v>41525</v>
      </c>
      <c r="R4" s="10">
        <v>41566</v>
      </c>
      <c r="S4" s="10">
        <v>41567</v>
      </c>
      <c r="T4" s="10">
        <v>41587</v>
      </c>
      <c r="U4" s="10">
        <v>41588</v>
      </c>
      <c r="V4" s="10">
        <v>41622</v>
      </c>
      <c r="W4" s="10">
        <v>41623</v>
      </c>
      <c r="X4" s="135"/>
      <c r="Y4" s="89" t="s">
        <v>5</v>
      </c>
      <c r="Z4" s="159" t="s">
        <v>6</v>
      </c>
    </row>
    <row r="5" spans="1:26" s="39" customFormat="1" ht="15.75">
      <c r="A5" s="59">
        <v>1</v>
      </c>
      <c r="B5" s="63" t="s">
        <v>57</v>
      </c>
      <c r="C5" s="16" t="s">
        <v>49</v>
      </c>
      <c r="D5" s="350">
        <v>1</v>
      </c>
      <c r="E5" s="74">
        <v>3</v>
      </c>
      <c r="F5" s="46">
        <v>1</v>
      </c>
      <c r="G5" s="188"/>
      <c r="H5" s="188">
        <v>5</v>
      </c>
      <c r="I5" s="188">
        <v>1</v>
      </c>
      <c r="J5" s="188">
        <v>2</v>
      </c>
      <c r="K5" s="188">
        <v>18</v>
      </c>
      <c r="L5" s="188">
        <v>9</v>
      </c>
      <c r="M5" s="188">
        <v>8</v>
      </c>
      <c r="N5" s="188">
        <v>8</v>
      </c>
      <c r="O5" s="412"/>
      <c r="P5" s="412"/>
      <c r="Q5" s="412"/>
      <c r="R5" s="188">
        <v>5</v>
      </c>
      <c r="S5" s="188">
        <v>6</v>
      </c>
      <c r="T5" s="188">
        <v>1</v>
      </c>
      <c r="U5" s="46">
        <v>8</v>
      </c>
      <c r="V5" s="138"/>
      <c r="W5" s="138"/>
      <c r="X5" s="139"/>
      <c r="Y5" s="259">
        <f aca="true" t="shared" si="0" ref="Y5:Y14">SUM(D5:X5)</f>
        <v>76</v>
      </c>
      <c r="Z5" s="161">
        <f aca="true" t="shared" si="1" ref="Z5:Z14">SUM(D5:X5)</f>
        <v>76</v>
      </c>
    </row>
    <row r="6" spans="1:26" s="39" customFormat="1" ht="15.75">
      <c r="A6" s="59">
        <f>(1+A5)</f>
        <v>2</v>
      </c>
      <c r="B6" s="81" t="s">
        <v>111</v>
      </c>
      <c r="C6" s="350" t="s">
        <v>45</v>
      </c>
      <c r="D6" s="350"/>
      <c r="E6" s="74"/>
      <c r="F6" s="46">
        <v>5</v>
      </c>
      <c r="G6" s="188">
        <v>1</v>
      </c>
      <c r="H6" s="188"/>
      <c r="I6" s="188"/>
      <c r="J6" s="188">
        <v>10</v>
      </c>
      <c r="K6" s="188"/>
      <c r="L6" s="188"/>
      <c r="M6" s="188"/>
      <c r="N6" s="188">
        <v>5</v>
      </c>
      <c r="O6" s="188">
        <v>8</v>
      </c>
      <c r="P6" s="412"/>
      <c r="Q6" s="412"/>
      <c r="R6" s="412"/>
      <c r="S6" s="188">
        <v>1</v>
      </c>
      <c r="T6" s="188"/>
      <c r="U6" s="46">
        <v>5</v>
      </c>
      <c r="V6" s="138"/>
      <c r="W6" s="138"/>
      <c r="X6" s="139"/>
      <c r="Y6" s="259">
        <f t="shared" si="0"/>
        <v>35</v>
      </c>
      <c r="Z6" s="161">
        <f t="shared" si="1"/>
        <v>35</v>
      </c>
    </row>
    <row r="7" spans="1:26" s="39" customFormat="1" ht="15.75">
      <c r="A7" s="59">
        <f>(1+A6)</f>
        <v>3</v>
      </c>
      <c r="B7" s="63" t="s">
        <v>40</v>
      </c>
      <c r="C7" s="17" t="s">
        <v>45</v>
      </c>
      <c r="D7" s="350"/>
      <c r="E7" s="74"/>
      <c r="F7" s="46"/>
      <c r="G7" s="188"/>
      <c r="H7" s="188"/>
      <c r="I7" s="188"/>
      <c r="J7" s="188">
        <v>18</v>
      </c>
      <c r="K7" s="188">
        <v>10</v>
      </c>
      <c r="L7" s="188"/>
      <c r="M7" s="188"/>
      <c r="N7" s="188"/>
      <c r="O7" s="188">
        <v>1</v>
      </c>
      <c r="P7" s="412"/>
      <c r="Q7" s="412"/>
      <c r="R7" s="412"/>
      <c r="S7" s="188"/>
      <c r="T7" s="188">
        <v>3</v>
      </c>
      <c r="U7" s="46">
        <v>3</v>
      </c>
      <c r="V7" s="138"/>
      <c r="W7" s="138"/>
      <c r="X7" s="139"/>
      <c r="Y7" s="259">
        <f t="shared" si="0"/>
        <v>35</v>
      </c>
      <c r="Z7" s="161">
        <f t="shared" si="1"/>
        <v>35</v>
      </c>
    </row>
    <row r="8" spans="1:26" s="39" customFormat="1" ht="15.75">
      <c r="A8" s="60">
        <v>3</v>
      </c>
      <c r="B8" s="63" t="s">
        <v>54</v>
      </c>
      <c r="C8" s="16" t="s">
        <v>46</v>
      </c>
      <c r="D8" s="350">
        <v>8</v>
      </c>
      <c r="E8" s="74">
        <v>8</v>
      </c>
      <c r="F8" s="46"/>
      <c r="G8" s="188"/>
      <c r="H8" s="188"/>
      <c r="I8" s="188"/>
      <c r="J8" s="188">
        <v>10</v>
      </c>
      <c r="K8" s="188"/>
      <c r="L8" s="188"/>
      <c r="M8" s="188"/>
      <c r="N8" s="188"/>
      <c r="O8" s="188"/>
      <c r="P8" s="412"/>
      <c r="Q8" s="412"/>
      <c r="R8" s="412"/>
      <c r="S8" s="188"/>
      <c r="T8" s="188">
        <v>7</v>
      </c>
      <c r="U8" s="46">
        <v>1</v>
      </c>
      <c r="V8" s="138"/>
      <c r="W8" s="138"/>
      <c r="X8" s="139"/>
      <c r="Y8" s="259">
        <f t="shared" si="0"/>
        <v>34</v>
      </c>
      <c r="Z8" s="161">
        <f t="shared" si="1"/>
        <v>34</v>
      </c>
    </row>
    <row r="9" spans="1:26" s="39" customFormat="1" ht="15.75">
      <c r="A9" s="59">
        <f>(1+A8)</f>
        <v>4</v>
      </c>
      <c r="B9" s="63" t="s">
        <v>56</v>
      </c>
      <c r="C9" s="17" t="s">
        <v>45</v>
      </c>
      <c r="D9" s="350"/>
      <c r="E9" s="74"/>
      <c r="F9" s="46"/>
      <c r="G9" s="188"/>
      <c r="H9" s="188">
        <v>1</v>
      </c>
      <c r="I9" s="188">
        <v>5</v>
      </c>
      <c r="J9" s="188"/>
      <c r="K9" s="188"/>
      <c r="L9" s="188">
        <v>4</v>
      </c>
      <c r="M9" s="188">
        <v>5</v>
      </c>
      <c r="N9" s="188"/>
      <c r="O9" s="188"/>
      <c r="P9" s="412"/>
      <c r="Q9" s="412"/>
      <c r="R9" s="412"/>
      <c r="S9" s="188"/>
      <c r="T9" s="188"/>
      <c r="U9" s="46"/>
      <c r="V9" s="138"/>
      <c r="W9" s="138"/>
      <c r="X9" s="139"/>
      <c r="Y9" s="259">
        <f t="shared" si="0"/>
        <v>15</v>
      </c>
      <c r="Z9" s="161">
        <f t="shared" si="1"/>
        <v>15</v>
      </c>
    </row>
    <row r="10" spans="1:26" s="39" customFormat="1" ht="15.75">
      <c r="A10" s="59">
        <f>(1+A9)</f>
        <v>5</v>
      </c>
      <c r="B10" s="261" t="s">
        <v>38</v>
      </c>
      <c r="C10" s="269" t="s">
        <v>39</v>
      </c>
      <c r="D10" s="350"/>
      <c r="E10" s="74"/>
      <c r="F10" s="46"/>
      <c r="G10" s="188">
        <v>5</v>
      </c>
      <c r="H10" s="188"/>
      <c r="I10" s="188"/>
      <c r="J10" s="188"/>
      <c r="K10" s="188"/>
      <c r="L10" s="188"/>
      <c r="M10" s="188"/>
      <c r="N10" s="188"/>
      <c r="O10" s="188">
        <v>5</v>
      </c>
      <c r="P10" s="412"/>
      <c r="Q10" s="412"/>
      <c r="R10" s="412"/>
      <c r="S10" s="188"/>
      <c r="T10" s="188"/>
      <c r="U10" s="46"/>
      <c r="V10" s="138"/>
      <c r="W10" s="138"/>
      <c r="X10" s="92"/>
      <c r="Y10" s="259">
        <f t="shared" si="0"/>
        <v>10</v>
      </c>
      <c r="Z10" s="161">
        <f t="shared" si="1"/>
        <v>10</v>
      </c>
    </row>
    <row r="11" spans="1:26" s="39" customFormat="1" ht="15.75">
      <c r="A11" s="59">
        <f>(1+A10)</f>
        <v>6</v>
      </c>
      <c r="B11" s="346" t="s">
        <v>252</v>
      </c>
      <c r="C11" s="114" t="s">
        <v>158</v>
      </c>
      <c r="D11" s="37"/>
      <c r="E11" s="37"/>
      <c r="F11" s="37"/>
      <c r="G11" s="37"/>
      <c r="H11" s="37"/>
      <c r="I11" s="37"/>
      <c r="J11" s="37"/>
      <c r="K11" s="37"/>
      <c r="L11" s="154">
        <v>6</v>
      </c>
      <c r="M11" s="154">
        <v>1</v>
      </c>
      <c r="N11" s="154"/>
      <c r="O11" s="154"/>
      <c r="P11" s="410"/>
      <c r="Q11" s="410"/>
      <c r="R11" s="410"/>
      <c r="S11" s="154"/>
      <c r="T11" s="154"/>
      <c r="U11" s="154"/>
      <c r="V11" s="154"/>
      <c r="W11" s="154"/>
      <c r="X11" s="154"/>
      <c r="Y11" s="259">
        <f t="shared" si="0"/>
        <v>7</v>
      </c>
      <c r="Z11" s="161">
        <f t="shared" si="1"/>
        <v>7</v>
      </c>
    </row>
    <row r="12" spans="1:26" s="39" customFormat="1" ht="15.75">
      <c r="A12" s="59">
        <f>(1+A11)</f>
        <v>7</v>
      </c>
      <c r="B12" s="361" t="s">
        <v>171</v>
      </c>
      <c r="C12" s="16" t="s">
        <v>170</v>
      </c>
      <c r="D12" s="46">
        <v>5</v>
      </c>
      <c r="E12" s="46"/>
      <c r="F12" s="46"/>
      <c r="G12" s="188"/>
      <c r="H12" s="188"/>
      <c r="I12" s="188"/>
      <c r="J12" s="188"/>
      <c r="K12" s="188"/>
      <c r="L12" s="188"/>
      <c r="M12" s="188"/>
      <c r="N12" s="188"/>
      <c r="O12" s="188"/>
      <c r="P12" s="412"/>
      <c r="Q12" s="412"/>
      <c r="R12" s="412"/>
      <c r="S12" s="188"/>
      <c r="T12" s="188"/>
      <c r="U12" s="46"/>
      <c r="V12" s="46"/>
      <c r="W12" s="46"/>
      <c r="X12" s="349"/>
      <c r="Y12" s="259">
        <f t="shared" si="0"/>
        <v>5</v>
      </c>
      <c r="Z12" s="161">
        <f t="shared" si="1"/>
        <v>5</v>
      </c>
    </row>
    <row r="13" spans="1:26" s="39" customFormat="1" ht="15.75">
      <c r="A13" s="59">
        <f>(1+A12)</f>
        <v>8</v>
      </c>
      <c r="B13" s="346" t="s">
        <v>178</v>
      </c>
      <c r="C13" s="386" t="s">
        <v>120</v>
      </c>
      <c r="D13" s="426"/>
      <c r="E13" s="426"/>
      <c r="F13" s="426"/>
      <c r="G13" s="426"/>
      <c r="H13" s="426"/>
      <c r="I13" s="426"/>
      <c r="J13" s="426"/>
      <c r="K13" s="426"/>
      <c r="L13" s="386">
        <v>2</v>
      </c>
      <c r="M13" s="386">
        <v>3</v>
      </c>
      <c r="N13" s="426"/>
      <c r="O13" s="426"/>
      <c r="P13" s="403"/>
      <c r="Q13" s="403"/>
      <c r="R13" s="403"/>
      <c r="S13" s="426"/>
      <c r="T13" s="426"/>
      <c r="U13" s="426"/>
      <c r="V13" s="426"/>
      <c r="W13" s="426"/>
      <c r="X13" s="426"/>
      <c r="Y13" s="259">
        <f t="shared" si="0"/>
        <v>5</v>
      </c>
      <c r="Z13" s="161">
        <f t="shared" si="1"/>
        <v>5</v>
      </c>
    </row>
    <row r="14" spans="1:26" s="39" customFormat="1" ht="15.75">
      <c r="A14" s="59">
        <v>9</v>
      </c>
      <c r="B14" s="63" t="s">
        <v>58</v>
      </c>
      <c r="C14" s="350" t="s">
        <v>44</v>
      </c>
      <c r="D14" s="350"/>
      <c r="E14" s="350"/>
      <c r="F14" s="46"/>
      <c r="G14" s="188"/>
      <c r="H14" s="188"/>
      <c r="I14" s="188"/>
      <c r="J14" s="188"/>
      <c r="K14" s="188"/>
      <c r="L14" s="188"/>
      <c r="M14" s="188"/>
      <c r="N14" s="188"/>
      <c r="O14" s="188"/>
      <c r="P14" s="412"/>
      <c r="Q14" s="412"/>
      <c r="R14" s="412"/>
      <c r="S14" s="188"/>
      <c r="T14" s="188"/>
      <c r="U14" s="46"/>
      <c r="V14" s="46"/>
      <c r="W14" s="46"/>
      <c r="X14" s="312"/>
      <c r="Y14" s="259">
        <f t="shared" si="0"/>
        <v>0</v>
      </c>
      <c r="Z14" s="161">
        <f t="shared" si="1"/>
        <v>0</v>
      </c>
    </row>
    <row r="15" spans="1:26" s="39" customFormat="1" ht="15">
      <c r="A15" s="35"/>
      <c r="B15" s="34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197"/>
      <c r="Z15" s="35"/>
    </row>
    <row r="16" spans="1:26" ht="15">
      <c r="A16" s="35"/>
      <c r="B16" s="34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197"/>
      <c r="Z16" s="35"/>
    </row>
    <row r="17" spans="1:26" ht="15">
      <c r="A17" s="35"/>
      <c r="B17" s="34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197"/>
      <c r="Z17" s="35"/>
    </row>
    <row r="18" spans="1:26" ht="15">
      <c r="A18" s="35"/>
      <c r="B18" s="34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197"/>
      <c r="Z18" s="35"/>
    </row>
    <row r="19" spans="1:26" ht="15">
      <c r="A19" s="35"/>
      <c r="B19" s="34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5"/>
      <c r="Z19" s="35"/>
    </row>
    <row r="20" spans="1:12" ht="15.75">
      <c r="A20" s="186"/>
      <c r="B20" s="156" t="s">
        <v>140</v>
      </c>
      <c r="C20" s="158"/>
      <c r="D20" s="158"/>
      <c r="E20" s="158"/>
      <c r="F20" s="158"/>
      <c r="G20" s="158"/>
      <c r="H20" s="158"/>
      <c r="I20" s="158"/>
      <c r="J20" s="110"/>
      <c r="K20" s="110"/>
      <c r="L20" s="110"/>
    </row>
    <row r="21" spans="1:12" ht="15.75">
      <c r="A21" s="158"/>
      <c r="B21" s="156" t="s">
        <v>132</v>
      </c>
      <c r="C21" s="116"/>
      <c r="D21" s="158"/>
      <c r="E21" s="158"/>
      <c r="F21" s="158"/>
      <c r="G21" s="158"/>
      <c r="H21" s="158"/>
      <c r="I21" s="158"/>
      <c r="J21" s="110"/>
      <c r="K21" s="110"/>
      <c r="L21" s="110"/>
    </row>
  </sheetData>
  <sheetProtection/>
  <mergeCells count="10">
    <mergeCell ref="D3:E3"/>
    <mergeCell ref="F3:G3"/>
    <mergeCell ref="Y3:Z3"/>
    <mergeCell ref="H3:I3"/>
    <mergeCell ref="L3:M3"/>
    <mergeCell ref="N3:O3"/>
    <mergeCell ref="P3:Q3"/>
    <mergeCell ref="R3:S3"/>
    <mergeCell ref="T3:U3"/>
    <mergeCell ref="V3:W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2"/>
  <sheetViews>
    <sheetView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" width="8.7109375" style="0" customWidth="1"/>
    <col min="2" max="2" width="50.140625" style="0" customWidth="1"/>
    <col min="3" max="3" width="16.7109375" style="0" customWidth="1"/>
    <col min="4" max="11" width="8.7109375" style="0" customWidth="1"/>
    <col min="12" max="15" width="8.7109375" style="151" customWidth="1"/>
    <col min="16" max="17" width="8.7109375" style="166" customWidth="1"/>
    <col min="18" max="19" width="8.7109375" style="189" customWidth="1"/>
    <col min="20" max="21" width="8.7109375" style="190" customWidth="1"/>
    <col min="22" max="23" width="8.7109375" style="397" customWidth="1"/>
    <col min="24" max="24" width="17.00390625" style="181" bestFit="1" customWidth="1"/>
    <col min="25" max="25" width="8.7109375" style="0" customWidth="1"/>
    <col min="26" max="26" width="12.28125" style="0" bestFit="1" customWidth="1"/>
  </cols>
  <sheetData>
    <row r="1" spans="1:26" ht="20.25">
      <c r="A1" s="3" t="s">
        <v>139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1" t="s">
        <v>137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6"/>
      <c r="C3" s="6"/>
      <c r="D3" s="584" t="s">
        <v>3</v>
      </c>
      <c r="E3" s="585"/>
      <c r="F3" s="586" t="s">
        <v>195</v>
      </c>
      <c r="G3" s="587"/>
      <c r="H3" s="589" t="s">
        <v>206</v>
      </c>
      <c r="I3" s="590"/>
      <c r="J3" s="85" t="s">
        <v>235</v>
      </c>
      <c r="K3" s="85" t="s">
        <v>235</v>
      </c>
      <c r="L3" s="591" t="s">
        <v>245</v>
      </c>
      <c r="M3" s="592"/>
      <c r="N3" s="593" t="s">
        <v>253</v>
      </c>
      <c r="O3" s="594"/>
      <c r="P3" s="595" t="s">
        <v>265</v>
      </c>
      <c r="Q3" s="596"/>
      <c r="R3" s="597" t="s">
        <v>286</v>
      </c>
      <c r="S3" s="598"/>
      <c r="T3" s="599" t="s">
        <v>298</v>
      </c>
      <c r="U3" s="600"/>
      <c r="V3" s="601" t="s">
        <v>302</v>
      </c>
      <c r="W3" s="602"/>
      <c r="X3" s="133" t="s">
        <v>124</v>
      </c>
      <c r="Y3" s="603" t="s">
        <v>4</v>
      </c>
      <c r="Z3" s="604"/>
    </row>
    <row r="4" spans="1:26" ht="15">
      <c r="A4" s="7" t="s">
        <v>1</v>
      </c>
      <c r="B4" s="8" t="s">
        <v>0</v>
      </c>
      <c r="C4" s="20" t="s">
        <v>2</v>
      </c>
      <c r="D4" s="10">
        <v>40991</v>
      </c>
      <c r="E4" s="11">
        <v>40992</v>
      </c>
      <c r="F4" s="10">
        <v>41349</v>
      </c>
      <c r="G4" s="10">
        <v>41350</v>
      </c>
      <c r="H4" s="10">
        <v>41377</v>
      </c>
      <c r="I4" s="10">
        <v>41378</v>
      </c>
      <c r="J4" s="10">
        <v>41552</v>
      </c>
      <c r="K4" s="10">
        <v>41553</v>
      </c>
      <c r="L4" s="10">
        <v>41398</v>
      </c>
      <c r="M4" s="10">
        <v>41399</v>
      </c>
      <c r="N4" s="10">
        <v>41454</v>
      </c>
      <c r="O4" s="10">
        <v>41455</v>
      </c>
      <c r="P4" s="10">
        <v>41524</v>
      </c>
      <c r="Q4" s="10">
        <v>41525</v>
      </c>
      <c r="R4" s="10">
        <v>41566</v>
      </c>
      <c r="S4" s="10">
        <v>41567</v>
      </c>
      <c r="T4" s="10">
        <v>41587</v>
      </c>
      <c r="U4" s="10">
        <v>41588</v>
      </c>
      <c r="V4" s="10">
        <v>41622</v>
      </c>
      <c r="W4" s="10">
        <v>41623</v>
      </c>
      <c r="X4" s="10"/>
      <c r="Y4" s="71" t="s">
        <v>5</v>
      </c>
      <c r="Z4" s="78" t="s">
        <v>6</v>
      </c>
    </row>
    <row r="5" spans="1:26" s="39" customFormat="1" ht="15">
      <c r="A5" s="48">
        <v>1</v>
      </c>
      <c r="B5" s="361" t="s">
        <v>161</v>
      </c>
      <c r="C5" s="258" t="s">
        <v>129</v>
      </c>
      <c r="D5" s="472">
        <v>1</v>
      </c>
      <c r="E5" s="74">
        <v>1</v>
      </c>
      <c r="F5" s="188">
        <v>6</v>
      </c>
      <c r="G5" s="188">
        <v>6</v>
      </c>
      <c r="H5" s="188">
        <v>7</v>
      </c>
      <c r="I5" s="188"/>
      <c r="J5" s="217">
        <v>12.66</v>
      </c>
      <c r="K5" s="217">
        <v>15</v>
      </c>
      <c r="L5" s="217">
        <v>8</v>
      </c>
      <c r="M5" s="217">
        <v>8</v>
      </c>
      <c r="N5" s="217"/>
      <c r="O5" s="217"/>
      <c r="P5" s="217"/>
      <c r="Q5" s="422"/>
      <c r="R5" s="422"/>
      <c r="S5" s="422"/>
      <c r="T5" s="217">
        <v>5</v>
      </c>
      <c r="U5" s="193">
        <v>1</v>
      </c>
      <c r="V5" s="193">
        <v>12</v>
      </c>
      <c r="W5" s="193">
        <v>12</v>
      </c>
      <c r="X5" s="126"/>
      <c r="Y5" s="77">
        <f aca="true" t="shared" si="0" ref="Y5:Y18">SUM(D5:X5)</f>
        <v>94.66</v>
      </c>
      <c r="Z5" s="512">
        <f aca="true" t="shared" si="1" ref="Z5:Z18">SUM(D5:X5)</f>
        <v>94.66</v>
      </c>
    </row>
    <row r="6" spans="1:26" s="39" customFormat="1" ht="15">
      <c r="A6" s="48">
        <v>2</v>
      </c>
      <c r="B6" s="361" t="s">
        <v>160</v>
      </c>
      <c r="C6" s="258" t="s">
        <v>129</v>
      </c>
      <c r="D6" s="472">
        <v>6</v>
      </c>
      <c r="E6" s="74">
        <v>6</v>
      </c>
      <c r="F6" s="188">
        <v>1</v>
      </c>
      <c r="G6" s="188">
        <v>1</v>
      </c>
      <c r="H6" s="188">
        <v>10</v>
      </c>
      <c r="I6" s="188"/>
      <c r="J6" s="217">
        <v>4</v>
      </c>
      <c r="K6" s="217">
        <v>3</v>
      </c>
      <c r="L6" s="217">
        <v>5</v>
      </c>
      <c r="M6" s="217">
        <v>3</v>
      </c>
      <c r="N6" s="217"/>
      <c r="O6" s="422"/>
      <c r="P6" s="217">
        <v>8</v>
      </c>
      <c r="Q6" s="217">
        <v>5</v>
      </c>
      <c r="R6" s="422"/>
      <c r="S6" s="422"/>
      <c r="T6" s="217">
        <v>1</v>
      </c>
      <c r="U6" s="193">
        <v>5</v>
      </c>
      <c r="V6" s="193">
        <v>2</v>
      </c>
      <c r="W6" s="193"/>
      <c r="X6" s="126"/>
      <c r="Y6" s="77">
        <f t="shared" si="0"/>
        <v>60</v>
      </c>
      <c r="Z6" s="512">
        <f t="shared" si="1"/>
        <v>60</v>
      </c>
    </row>
    <row r="7" spans="1:26" s="39" customFormat="1" ht="15">
      <c r="A7" s="350">
        <f aca="true" t="shared" si="2" ref="A7:A18">(A6+1)</f>
        <v>3</v>
      </c>
      <c r="B7" s="378" t="s">
        <v>279</v>
      </c>
      <c r="C7" s="374" t="s">
        <v>39</v>
      </c>
      <c r="D7" s="506"/>
      <c r="E7" s="507"/>
      <c r="F7" s="506"/>
      <c r="G7" s="506"/>
      <c r="H7" s="506"/>
      <c r="I7" s="506"/>
      <c r="J7" s="217">
        <v>12.66</v>
      </c>
      <c r="K7" s="330">
        <v>15</v>
      </c>
      <c r="L7" s="506"/>
      <c r="M7" s="506"/>
      <c r="N7" s="506"/>
      <c r="O7" s="509"/>
      <c r="P7" s="506"/>
      <c r="Q7" s="509"/>
      <c r="R7" s="509"/>
      <c r="S7" s="506"/>
      <c r="T7" s="506"/>
      <c r="U7" s="506"/>
      <c r="V7" s="506"/>
      <c r="W7" s="506"/>
      <c r="X7" s="506"/>
      <c r="Y7" s="77">
        <f t="shared" si="0"/>
        <v>27.66</v>
      </c>
      <c r="Z7" s="512">
        <f t="shared" si="1"/>
        <v>27.66</v>
      </c>
    </row>
    <row r="8" spans="1:26" s="39" customFormat="1" ht="15">
      <c r="A8" s="350">
        <f t="shared" si="2"/>
        <v>4</v>
      </c>
      <c r="B8" s="378" t="s">
        <v>280</v>
      </c>
      <c r="C8" s="368" t="s">
        <v>39</v>
      </c>
      <c r="D8" s="506"/>
      <c r="E8" s="507"/>
      <c r="F8" s="506"/>
      <c r="G8" s="506"/>
      <c r="H8" s="506"/>
      <c r="I8" s="506"/>
      <c r="J8" s="330">
        <v>12.66</v>
      </c>
      <c r="K8" s="330">
        <v>3</v>
      </c>
      <c r="L8" s="506"/>
      <c r="M8" s="506"/>
      <c r="N8" s="506"/>
      <c r="O8" s="509"/>
      <c r="P8" s="509"/>
      <c r="Q8" s="509"/>
      <c r="R8" s="506"/>
      <c r="S8" s="506"/>
      <c r="T8" s="506"/>
      <c r="U8" s="506"/>
      <c r="V8" s="506"/>
      <c r="W8" s="506"/>
      <c r="X8" s="506"/>
      <c r="Y8" s="77">
        <f t="shared" si="0"/>
        <v>15.66</v>
      </c>
      <c r="Z8" s="512">
        <f t="shared" si="1"/>
        <v>15.66</v>
      </c>
    </row>
    <row r="9" spans="1:26" s="39" customFormat="1" ht="15.75">
      <c r="A9" s="350">
        <f t="shared" si="2"/>
        <v>5</v>
      </c>
      <c r="B9" s="281" t="s">
        <v>219</v>
      </c>
      <c r="C9" s="368" t="s">
        <v>158</v>
      </c>
      <c r="D9" s="472"/>
      <c r="E9" s="74"/>
      <c r="F9" s="188"/>
      <c r="G9" s="188"/>
      <c r="H9" s="481">
        <v>2</v>
      </c>
      <c r="I9" s="188"/>
      <c r="J9" s="217"/>
      <c r="K9" s="217"/>
      <c r="L9" s="217"/>
      <c r="M9" s="422"/>
      <c r="N9" s="422"/>
      <c r="O9" s="422"/>
      <c r="P9" s="217">
        <v>3</v>
      </c>
      <c r="Q9" s="217">
        <v>8</v>
      </c>
      <c r="R9" s="217"/>
      <c r="S9" s="217"/>
      <c r="T9" s="217"/>
      <c r="U9" s="126"/>
      <c r="V9" s="126"/>
      <c r="W9" s="126"/>
      <c r="X9" s="126"/>
      <c r="Y9" s="77">
        <f t="shared" si="0"/>
        <v>13</v>
      </c>
      <c r="Z9" s="512">
        <f t="shared" si="1"/>
        <v>13</v>
      </c>
    </row>
    <row r="10" spans="1:26" s="39" customFormat="1" ht="15.75">
      <c r="A10" s="350">
        <f t="shared" si="2"/>
        <v>6</v>
      </c>
      <c r="B10" s="280" t="s">
        <v>220</v>
      </c>
      <c r="C10" s="367" t="s">
        <v>123</v>
      </c>
      <c r="D10" s="472"/>
      <c r="E10" s="74"/>
      <c r="F10" s="188"/>
      <c r="G10" s="188"/>
      <c r="H10" s="481">
        <v>1</v>
      </c>
      <c r="I10" s="188"/>
      <c r="J10" s="217"/>
      <c r="K10" s="217"/>
      <c r="L10" s="217">
        <v>3</v>
      </c>
      <c r="M10" s="217">
        <v>5</v>
      </c>
      <c r="N10" s="217">
        <v>1</v>
      </c>
      <c r="O10" s="422"/>
      <c r="P10" s="422"/>
      <c r="Q10" s="422"/>
      <c r="R10" s="217"/>
      <c r="S10" s="217"/>
      <c r="T10" s="217"/>
      <c r="U10" s="126"/>
      <c r="V10" s="126"/>
      <c r="W10" s="126"/>
      <c r="X10" s="126"/>
      <c r="Y10" s="77">
        <f t="shared" si="0"/>
        <v>10</v>
      </c>
      <c r="Z10" s="512">
        <f t="shared" si="1"/>
        <v>10</v>
      </c>
    </row>
    <row r="11" spans="1:26" s="39" customFormat="1" ht="15">
      <c r="A11" s="350">
        <f t="shared" si="2"/>
        <v>7</v>
      </c>
      <c r="B11" s="378" t="s">
        <v>281</v>
      </c>
      <c r="C11" s="114" t="s">
        <v>169</v>
      </c>
      <c r="D11" s="506"/>
      <c r="E11" s="507"/>
      <c r="F11" s="506"/>
      <c r="G11" s="506"/>
      <c r="H11" s="506"/>
      <c r="I11" s="506"/>
      <c r="J11" s="330">
        <v>2</v>
      </c>
      <c r="K11" s="330">
        <v>8</v>
      </c>
      <c r="L11" s="506"/>
      <c r="M11" s="506"/>
      <c r="N11" s="506"/>
      <c r="O11" s="509"/>
      <c r="P11" s="509"/>
      <c r="Q11" s="509"/>
      <c r="R11" s="506"/>
      <c r="S11" s="506"/>
      <c r="T11" s="506"/>
      <c r="U11" s="506"/>
      <c r="V11" s="506"/>
      <c r="W11" s="506"/>
      <c r="X11" s="506"/>
      <c r="Y11" s="77">
        <f t="shared" si="0"/>
        <v>10</v>
      </c>
      <c r="Z11" s="512">
        <f t="shared" si="1"/>
        <v>10</v>
      </c>
    </row>
    <row r="12" spans="1:26" s="39" customFormat="1" ht="15.75">
      <c r="A12" s="350">
        <f t="shared" si="2"/>
        <v>8</v>
      </c>
      <c r="B12" s="281" t="s">
        <v>218</v>
      </c>
      <c r="C12" s="271" t="s">
        <v>59</v>
      </c>
      <c r="D12" s="472"/>
      <c r="E12" s="74"/>
      <c r="F12" s="188"/>
      <c r="G12" s="188"/>
      <c r="H12" s="481">
        <v>3</v>
      </c>
      <c r="I12" s="188">
        <v>5</v>
      </c>
      <c r="J12" s="217"/>
      <c r="K12" s="217"/>
      <c r="L12" s="217"/>
      <c r="M12" s="217"/>
      <c r="N12" s="217"/>
      <c r="O12" s="422"/>
      <c r="P12" s="422"/>
      <c r="Q12" s="422"/>
      <c r="R12" s="217"/>
      <c r="S12" s="217"/>
      <c r="T12" s="217"/>
      <c r="U12" s="193"/>
      <c r="V12" s="193"/>
      <c r="W12" s="193"/>
      <c r="X12" s="126"/>
      <c r="Y12" s="77">
        <f t="shared" si="0"/>
        <v>8</v>
      </c>
      <c r="Z12" s="512">
        <f t="shared" si="1"/>
        <v>8</v>
      </c>
    </row>
    <row r="13" spans="1:26" ht="15">
      <c r="A13" s="350">
        <f t="shared" si="2"/>
        <v>9</v>
      </c>
      <c r="B13" s="365" t="s">
        <v>270</v>
      </c>
      <c r="C13" s="366" t="s">
        <v>10</v>
      </c>
      <c r="D13" s="46"/>
      <c r="E13" s="80"/>
      <c r="F13" s="188"/>
      <c r="G13" s="205"/>
      <c r="H13" s="188"/>
      <c r="I13" s="208"/>
      <c r="J13" s="217"/>
      <c r="K13" s="217"/>
      <c r="L13" s="217"/>
      <c r="M13" s="217"/>
      <c r="N13" s="217"/>
      <c r="O13" s="217"/>
      <c r="P13" s="217">
        <v>5</v>
      </c>
      <c r="Q13" s="217">
        <v>3</v>
      </c>
      <c r="R13" s="422"/>
      <c r="S13" s="422"/>
      <c r="T13" s="422"/>
      <c r="U13" s="126"/>
      <c r="V13" s="126"/>
      <c r="W13" s="126"/>
      <c r="X13" s="126"/>
      <c r="Y13" s="77">
        <f t="shared" si="0"/>
        <v>8</v>
      </c>
      <c r="Z13" s="512">
        <f t="shared" si="1"/>
        <v>8</v>
      </c>
    </row>
    <row r="14" spans="1:26" s="39" customFormat="1" ht="15">
      <c r="A14" s="350">
        <f t="shared" si="2"/>
        <v>10</v>
      </c>
      <c r="B14" s="363" t="s">
        <v>257</v>
      </c>
      <c r="C14" s="47" t="s">
        <v>123</v>
      </c>
      <c r="D14" s="12"/>
      <c r="E14" s="25"/>
      <c r="F14" s="203"/>
      <c r="G14" s="215"/>
      <c r="H14" s="203"/>
      <c r="I14" s="216"/>
      <c r="J14" s="217"/>
      <c r="K14" s="217"/>
      <c r="L14" s="217"/>
      <c r="M14" s="217"/>
      <c r="N14" s="217">
        <v>6</v>
      </c>
      <c r="O14" s="217"/>
      <c r="P14" s="217"/>
      <c r="Q14" s="217"/>
      <c r="R14" s="422"/>
      <c r="S14" s="422"/>
      <c r="T14" s="422"/>
      <c r="U14" s="126"/>
      <c r="V14" s="126"/>
      <c r="W14" s="126"/>
      <c r="X14" s="126"/>
      <c r="Y14" s="77">
        <f t="shared" si="0"/>
        <v>6</v>
      </c>
      <c r="Z14" s="512">
        <f t="shared" si="1"/>
        <v>6</v>
      </c>
    </row>
    <row r="15" spans="1:26" ht="15.75">
      <c r="A15" s="350">
        <f t="shared" si="2"/>
        <v>11</v>
      </c>
      <c r="B15" s="65" t="s">
        <v>217</v>
      </c>
      <c r="C15" s="47" t="s">
        <v>158</v>
      </c>
      <c r="D15" s="472"/>
      <c r="E15" s="472"/>
      <c r="F15" s="188"/>
      <c r="G15" s="205"/>
      <c r="H15" s="481">
        <v>5</v>
      </c>
      <c r="I15" s="208"/>
      <c r="J15" s="217"/>
      <c r="K15" s="217"/>
      <c r="L15" s="217"/>
      <c r="M15" s="217"/>
      <c r="N15" s="217"/>
      <c r="O15" s="217"/>
      <c r="P15" s="217"/>
      <c r="Q15" s="217"/>
      <c r="R15" s="422"/>
      <c r="S15" s="422"/>
      <c r="T15" s="422"/>
      <c r="U15" s="193"/>
      <c r="V15" s="193"/>
      <c r="W15" s="193"/>
      <c r="X15" s="126"/>
      <c r="Y15" s="77">
        <f t="shared" si="0"/>
        <v>5</v>
      </c>
      <c r="Z15" s="512">
        <f t="shared" si="1"/>
        <v>5</v>
      </c>
    </row>
    <row r="16" spans="1:26" ht="15">
      <c r="A16" s="350">
        <f t="shared" si="2"/>
        <v>12</v>
      </c>
      <c r="B16" s="346" t="s">
        <v>250</v>
      </c>
      <c r="C16" s="374" t="s">
        <v>39</v>
      </c>
      <c r="D16" s="472"/>
      <c r="E16" s="472"/>
      <c r="F16" s="188"/>
      <c r="G16" s="205"/>
      <c r="H16" s="345"/>
      <c r="I16" s="208"/>
      <c r="J16" s="217"/>
      <c r="K16" s="217"/>
      <c r="L16" s="217">
        <v>1</v>
      </c>
      <c r="M16" s="217">
        <v>1</v>
      </c>
      <c r="N16" s="217"/>
      <c r="O16" s="217"/>
      <c r="P16" s="217"/>
      <c r="Q16" s="217"/>
      <c r="R16" s="422"/>
      <c r="S16" s="422"/>
      <c r="T16" s="422"/>
      <c r="U16" s="126"/>
      <c r="V16" s="126"/>
      <c r="W16" s="126"/>
      <c r="X16" s="126"/>
      <c r="Y16" s="77">
        <f t="shared" si="0"/>
        <v>2</v>
      </c>
      <c r="Z16" s="512">
        <f t="shared" si="1"/>
        <v>2</v>
      </c>
    </row>
    <row r="17" spans="1:26" ht="15">
      <c r="A17" s="350">
        <f t="shared" si="2"/>
        <v>13</v>
      </c>
      <c r="B17" s="365" t="s">
        <v>204</v>
      </c>
      <c r="C17" s="368" t="s">
        <v>10</v>
      </c>
      <c r="D17" s="472"/>
      <c r="E17" s="472"/>
      <c r="F17" s="188"/>
      <c r="G17" s="205"/>
      <c r="H17" s="188"/>
      <c r="I17" s="208"/>
      <c r="J17" s="217"/>
      <c r="K17" s="217"/>
      <c r="L17" s="217"/>
      <c r="M17" s="217"/>
      <c r="N17" s="217"/>
      <c r="O17" s="217"/>
      <c r="P17" s="217">
        <v>1</v>
      </c>
      <c r="Q17" s="217">
        <v>1</v>
      </c>
      <c r="R17" s="422"/>
      <c r="S17" s="422"/>
      <c r="T17" s="422"/>
      <c r="U17" s="126"/>
      <c r="V17" s="126"/>
      <c r="W17" s="126"/>
      <c r="X17" s="126"/>
      <c r="Y17" s="77">
        <f t="shared" si="0"/>
        <v>2</v>
      </c>
      <c r="Z17" s="512">
        <f t="shared" si="1"/>
        <v>2</v>
      </c>
    </row>
    <row r="18" spans="1:26" ht="15">
      <c r="A18" s="472">
        <f t="shared" si="2"/>
        <v>14</v>
      </c>
      <c r="B18" s="474" t="s">
        <v>248</v>
      </c>
      <c r="C18" s="374" t="s">
        <v>123</v>
      </c>
      <c r="D18" s="506"/>
      <c r="E18" s="506"/>
      <c r="F18" s="506"/>
      <c r="G18" s="507"/>
      <c r="H18" s="506"/>
      <c r="I18" s="511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127">
        <v>2</v>
      </c>
      <c r="X18" s="506"/>
      <c r="Y18" s="77">
        <f t="shared" si="0"/>
        <v>2</v>
      </c>
      <c r="Z18" s="512">
        <f t="shared" si="1"/>
        <v>2</v>
      </c>
    </row>
    <row r="19" spans="1:26" ht="15">
      <c r="A19" s="35"/>
      <c r="B19" s="34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5"/>
      <c r="Z19" s="35"/>
    </row>
    <row r="20" spans="1:26" ht="15">
      <c r="A20" s="35"/>
      <c r="B20" s="34"/>
      <c r="C20" s="36"/>
      <c r="D20" s="37"/>
      <c r="E20" s="37"/>
      <c r="F20" s="37"/>
      <c r="G20" s="37"/>
      <c r="H20" s="37"/>
      <c r="I20" s="37"/>
      <c r="J20" s="147"/>
      <c r="K20" s="14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5"/>
      <c r="Z20" s="35"/>
    </row>
    <row r="21" spans="1:24" s="69" customFormat="1" ht="15">
      <c r="A21" s="108"/>
      <c r="B21" s="118"/>
      <c r="C21" s="125"/>
      <c r="D21" s="109"/>
      <c r="E21" s="109"/>
      <c r="F21" s="108"/>
      <c r="G21" s="108"/>
      <c r="H21" s="107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25" s="158" customFormat="1" ht="15.75">
      <c r="A22" s="186"/>
      <c r="B22" s="156" t="s">
        <v>140</v>
      </c>
      <c r="J22" s="110"/>
      <c r="K22" s="110"/>
      <c r="L22" s="110"/>
      <c r="M22" s="69"/>
      <c r="N22" s="69"/>
      <c r="O22" s="69"/>
      <c r="P22" s="69"/>
      <c r="Q22" s="69"/>
      <c r="R22" s="69"/>
      <c r="S22" s="69"/>
      <c r="T22" s="69"/>
      <c r="U22" s="69"/>
      <c r="V22" s="310"/>
      <c r="W22" s="310"/>
      <c r="X22" s="69"/>
      <c r="Y22" s="69"/>
    </row>
    <row r="23" spans="2:25" s="158" customFormat="1" ht="15.75">
      <c r="B23" s="156" t="s">
        <v>132</v>
      </c>
      <c r="C23" s="116"/>
      <c r="J23" s="110"/>
      <c r="K23" s="110"/>
      <c r="L23" s="110"/>
      <c r="M23" s="69"/>
      <c r="N23" s="69"/>
      <c r="O23" s="69"/>
      <c r="P23" s="69"/>
      <c r="Q23" s="69"/>
      <c r="R23" s="69"/>
      <c r="S23" s="69"/>
      <c r="T23" s="69"/>
      <c r="U23" s="69"/>
      <c r="V23" s="310"/>
      <c r="W23" s="310"/>
      <c r="X23" s="69"/>
      <c r="Y23" s="69"/>
    </row>
    <row r="24" spans="1:24" s="69" customFormat="1" ht="15">
      <c r="A24" s="108"/>
      <c r="B24" s="118"/>
      <c r="C24" s="125"/>
      <c r="D24" s="109"/>
      <c r="E24" s="109"/>
      <c r="F24" s="108"/>
      <c r="G24" s="108"/>
      <c r="H24" s="107"/>
      <c r="J24"/>
      <c r="K24"/>
      <c r="L24" s="151"/>
      <c r="M24" s="151"/>
      <c r="N24" s="151"/>
      <c r="O24" s="151"/>
      <c r="P24" s="166"/>
      <c r="Q24" s="166"/>
      <c r="R24" s="189"/>
      <c r="S24" s="189"/>
      <c r="T24" s="190"/>
      <c r="U24" s="190"/>
      <c r="V24" s="397"/>
      <c r="W24" s="397"/>
      <c r="X24" s="181"/>
    </row>
    <row r="25" spans="1:24" s="69" customFormat="1" ht="15">
      <c r="A25" s="108"/>
      <c r="B25" s="157"/>
      <c r="C25" s="143"/>
      <c r="D25" s="109"/>
      <c r="E25" s="109"/>
      <c r="F25" s="108"/>
      <c r="G25" s="108"/>
      <c r="H25" s="107"/>
      <c r="J25"/>
      <c r="K25"/>
      <c r="L25" s="151"/>
      <c r="M25" s="151"/>
      <c r="N25" s="151"/>
      <c r="O25" s="151"/>
      <c r="P25" s="166"/>
      <c r="Q25" s="166"/>
      <c r="R25" s="189"/>
      <c r="S25" s="189"/>
      <c r="T25" s="190"/>
      <c r="U25" s="190"/>
      <c r="V25" s="397"/>
      <c r="W25" s="397"/>
      <c r="X25" s="181"/>
    </row>
    <row r="26" spans="2:3" ht="15">
      <c r="B26" s="157"/>
      <c r="C26" s="143"/>
    </row>
    <row r="27" spans="2:3" ht="15">
      <c r="B27" s="157"/>
      <c r="C27" s="143"/>
    </row>
    <row r="28" spans="2:3" ht="15">
      <c r="B28" s="157"/>
      <c r="C28" s="143"/>
    </row>
    <row r="29" spans="2:3" ht="15">
      <c r="B29" s="157"/>
      <c r="C29" s="143"/>
    </row>
    <row r="30" spans="2:3" ht="15">
      <c r="B30" s="157"/>
      <c r="C30" s="143"/>
    </row>
    <row r="31" spans="2:3" ht="15">
      <c r="B31" s="157"/>
      <c r="C31" s="143"/>
    </row>
    <row r="32" spans="2:3" ht="15">
      <c r="B32" s="69"/>
      <c r="C32" s="69"/>
    </row>
  </sheetData>
  <sheetProtection/>
  <mergeCells count="10">
    <mergeCell ref="D3:E3"/>
    <mergeCell ref="F3:G3"/>
    <mergeCell ref="Y3:Z3"/>
    <mergeCell ref="H3:I3"/>
    <mergeCell ref="L3:M3"/>
    <mergeCell ref="N3:O3"/>
    <mergeCell ref="P3:Q3"/>
    <mergeCell ref="R3:S3"/>
    <mergeCell ref="T3:U3"/>
    <mergeCell ref="V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Andre</cp:lastModifiedBy>
  <dcterms:created xsi:type="dcterms:W3CDTF">2012-04-12T00:17:57Z</dcterms:created>
  <dcterms:modified xsi:type="dcterms:W3CDTF">2013-12-19T01:43:24Z</dcterms:modified>
  <cp:category/>
  <cp:version/>
  <cp:contentType/>
  <cp:contentStatus/>
</cp:coreProperties>
</file>