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0" windowWidth="12000" windowHeight="5730" tabRatio="944" activeTab="0"/>
  </bookViews>
  <sheets>
    <sheet name="EscInic 0,60m" sheetId="1" r:id="rId1"/>
    <sheet name="EscPrel 0,70m" sheetId="2" r:id="rId2"/>
    <sheet name="EscInter 0,80m" sheetId="3" r:id="rId3"/>
    <sheet name="EscPrinc 0,90m" sheetId="4" r:id="rId4"/>
  </sheets>
  <definedNames>
    <definedName name="_xlnm.Print_Area" localSheetId="0">'EscInic 0,60m'!$A$1:$O$26</definedName>
    <definedName name="_xlnm.Print_Area" localSheetId="2">'EscInter 0,80m'!$A$1:$P$29</definedName>
    <definedName name="_xlnm.Print_Area" localSheetId="1">'EscPrel 0,70m'!$A$1:$O$31</definedName>
    <definedName name="_xlnm.Print_Area" localSheetId="3">'EscPrinc 0,90m'!$A$1:$O$26</definedName>
  </definedNames>
  <calcPr fullCalcOnLoad="1"/>
</workbook>
</file>

<file path=xl/sharedStrings.xml><?xml version="1.0" encoding="utf-8"?>
<sst xmlns="http://schemas.openxmlformats.org/spreadsheetml/2006/main" count="253" uniqueCount="121">
  <si>
    <t>Cavaleiro/Amazona</t>
  </si>
  <si>
    <t>Clube</t>
  </si>
  <si>
    <t>Clas.</t>
  </si>
  <si>
    <t>Escola Intermediária 0,80m</t>
  </si>
  <si>
    <t>Escola Principal 0,90m</t>
  </si>
  <si>
    <t>Chevals</t>
  </si>
  <si>
    <t>Cepel</t>
  </si>
  <si>
    <t>VHRG</t>
  </si>
  <si>
    <t>Julia Moreira Martins</t>
  </si>
  <si>
    <t>SHMG</t>
  </si>
  <si>
    <t>Fernando Frauches</t>
  </si>
  <si>
    <t>Giovanna Coscarelli Fortes</t>
  </si>
  <si>
    <t>Mariana Faria Scalco</t>
  </si>
  <si>
    <t>Sofia Nicolau Morais</t>
  </si>
  <si>
    <t>Bonificação CBS</t>
  </si>
  <si>
    <t>I Tp. SHMG</t>
  </si>
  <si>
    <t>Manege LM</t>
  </si>
  <si>
    <t>Mariana Frauches Chaves</t>
  </si>
  <si>
    <t>Fernanda Gigli Valente Sant'Anna</t>
  </si>
  <si>
    <t>Alexandre Ferreira Gonçalves</t>
  </si>
  <si>
    <t>Fernanda Rocha Fortes</t>
  </si>
  <si>
    <t>Marconi de Oliveira Ruas</t>
  </si>
  <si>
    <t>Leola Seibert Borem</t>
  </si>
  <si>
    <t>Leonardo Comodoro</t>
  </si>
  <si>
    <t>Camila Barros Vieira</t>
  </si>
  <si>
    <t>Vitoria Leal Loureiro Dornas</t>
  </si>
  <si>
    <t>Gabriela Barros Vieira</t>
  </si>
  <si>
    <t>Lucca Colares Badke Tocchetto</t>
  </si>
  <si>
    <t>Ana Luiza Vitorino Missiagia</t>
  </si>
  <si>
    <t xml:space="preserve">CHEVALS </t>
  </si>
  <si>
    <t>Isabela Veras Rios Lamounier</t>
  </si>
  <si>
    <t>Escola Iniciante</t>
  </si>
  <si>
    <t>Thiago Fonseca Santos</t>
  </si>
  <si>
    <t>Tassius Berguer de O. Halabi</t>
  </si>
  <si>
    <t>Carolina Gonçalves Barcelos</t>
  </si>
  <si>
    <t>Luisa Caldas de Oliveira Ruas</t>
  </si>
  <si>
    <t>Vanessa Bauerfeld Vercesi dos Santos</t>
  </si>
  <si>
    <t>Lara Stezik Finck</t>
  </si>
  <si>
    <t>Fernanda Andrade de Melo</t>
  </si>
  <si>
    <t>Gediel Rodrigues dos Santos</t>
  </si>
  <si>
    <t>Júlia Hellen Dias Bragança</t>
  </si>
  <si>
    <t>Sophia Maria Teixeira Bononi Bello</t>
  </si>
  <si>
    <t>CELS</t>
  </si>
  <si>
    <t>Maria Clara Raspante Souza</t>
  </si>
  <si>
    <t xml:space="preserve"> Raphael de Jesus Castro Ferreira</t>
  </si>
  <si>
    <t>FINAL</t>
  </si>
  <si>
    <t>RANKING DE SALTO FHMG - 2013</t>
  </si>
  <si>
    <t xml:space="preserve">Escola Preliminar 0,70m </t>
  </si>
  <si>
    <t>Maria do Carmo</t>
  </si>
  <si>
    <t>Rafael de Jesus</t>
  </si>
  <si>
    <t xml:space="preserve">SHMG </t>
  </si>
  <si>
    <t>Estefania Alcira Camargo Mendoza</t>
  </si>
  <si>
    <t>Pâmela Frade</t>
  </si>
  <si>
    <t>Mariana Figueiredo</t>
  </si>
  <si>
    <t>Maria Clara Caldas de Oliveira Ruas</t>
  </si>
  <si>
    <t>Tiago de Almeida Lima</t>
  </si>
  <si>
    <t>Henrique Araujo Ribeiro</t>
  </si>
  <si>
    <t>João Pedro Saraiva Santos</t>
  </si>
  <si>
    <t>Thayane Vieira Carvalho</t>
  </si>
  <si>
    <t xml:space="preserve">CEPEL </t>
  </si>
  <si>
    <t xml:space="preserve">VHRG </t>
  </si>
  <si>
    <t>Flávio Amaral Figueiredo</t>
  </si>
  <si>
    <t>Iara Magalhães dos Santos</t>
  </si>
  <si>
    <t>Raphaela Lemos Luciano Diniz</t>
  </si>
  <si>
    <t>Dora Cioglia Carvalho de Oliveira</t>
  </si>
  <si>
    <t>Laís Villaméa Salles</t>
  </si>
  <si>
    <t>Gabriel Henrique A. Lara</t>
  </si>
  <si>
    <t>Pedro Lino</t>
  </si>
  <si>
    <t>Ana Figuero pinheiro</t>
  </si>
  <si>
    <t>Monica Frauches</t>
  </si>
  <si>
    <t>Deborah Frauches Chaves</t>
  </si>
  <si>
    <t>Lidiane Saraiva Santos</t>
  </si>
  <si>
    <t>Ricardo Comodaro</t>
  </si>
  <si>
    <t>Isabela Cordeiro Araújo</t>
  </si>
  <si>
    <t>Ana Flávia Menezes Salgado</t>
  </si>
  <si>
    <t>Manege Pampulha</t>
  </si>
  <si>
    <t>II Tp. VHRG</t>
  </si>
  <si>
    <t>Rafael Gigliotti Netto Soares</t>
  </si>
  <si>
    <t>Roque Netto Soares</t>
  </si>
  <si>
    <t>Getulio Sergio Amaral</t>
  </si>
  <si>
    <t>Julia Barbosa Moreira Bastos</t>
  </si>
  <si>
    <t>Tio Team</t>
  </si>
  <si>
    <t>Vainner Fonseca</t>
  </si>
  <si>
    <t>Ana Figueiro Pinheiro</t>
  </si>
  <si>
    <t>III Tp. Cepel</t>
  </si>
  <si>
    <t>Priscila Menezes de Almeida</t>
  </si>
  <si>
    <t>Maria Carolina Ballesteros</t>
  </si>
  <si>
    <t xml:space="preserve">Ana Elisa genaro </t>
  </si>
  <si>
    <t>Farid Assi</t>
  </si>
  <si>
    <t xml:space="preserve">Sofia Nicolau Morais </t>
  </si>
  <si>
    <t>Top Team</t>
  </si>
  <si>
    <t>IV Tp Chevals</t>
  </si>
  <si>
    <t>Alice Areas de Castro</t>
  </si>
  <si>
    <t>Artur Areas de Castro</t>
  </si>
  <si>
    <t>Sofia Becker Lago Sales</t>
  </si>
  <si>
    <t>Maria Clara Areas de Castro</t>
  </si>
  <si>
    <t>CM Cepel</t>
  </si>
  <si>
    <t>Ana Coutinho Ferreira</t>
  </si>
  <si>
    <t xml:space="preserve">Bruno Barão Esteves </t>
  </si>
  <si>
    <t>Sofia de Carvalho Oliveira</t>
  </si>
  <si>
    <t>Luisa Lopes Mesquita Zica</t>
  </si>
  <si>
    <t>Renata Couto Frois</t>
  </si>
  <si>
    <t>Alvaro Baptista de Oliveira</t>
  </si>
  <si>
    <t>Andréia Biagioni Ribeiro de Guimaraens</t>
  </si>
  <si>
    <t>Lucia Oliveira Martins</t>
  </si>
  <si>
    <t>V Temp. Casa B</t>
  </si>
  <si>
    <t>Lucas Filizzola Drummon</t>
  </si>
  <si>
    <t>VI Tp. Barb.</t>
  </si>
  <si>
    <t>Maria Clara Arêas de Castro</t>
  </si>
  <si>
    <t>VII Temp Chevals</t>
  </si>
  <si>
    <t xml:space="preserve">Ana Eliza Queiroz </t>
  </si>
  <si>
    <t>Bernardo Kemp</t>
  </si>
  <si>
    <t>Eliane gonçalves</t>
  </si>
  <si>
    <t>Mariana Vianna</t>
  </si>
  <si>
    <t>Clara Reis de Castro e Silva</t>
  </si>
  <si>
    <t>Andreia Biagioni Ribeiro de Guimaraes</t>
  </si>
  <si>
    <t>VIII Temp VHRG</t>
  </si>
  <si>
    <t>Joao Victor Otero</t>
  </si>
  <si>
    <t>IX Temp Cepel</t>
  </si>
  <si>
    <t>Beatriz Gonçalves</t>
  </si>
  <si>
    <t>FINAL C/ DESC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</si>
</sst>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/mm"/>
    <numFmt numFmtId="179" formatCode="d/m"/>
    <numFmt numFmtId="180" formatCode="0;[Red]0"/>
    <numFmt numFmtId="181" formatCode="d/m;@"/>
    <numFmt numFmtId="182" formatCode="0.00;[Red]0.00"/>
    <numFmt numFmtId="183" formatCode="0.00_);[Red]\(0.00\)"/>
    <numFmt numFmtId="184" formatCode="#,##0.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00"/>
    <numFmt numFmtId="190" formatCode="0.0"/>
    <numFmt numFmtId="191" formatCode="0.000"/>
    <numFmt numFmtId="192" formatCode="[$-416]dddd\,\ d&quot; de &quot;mmmm&quot; de &quot;yyyy"/>
    <numFmt numFmtId="193" formatCode="mmm/yyyy"/>
    <numFmt numFmtId="194" formatCode="#0"/>
    <numFmt numFmtId="195" formatCode="#0.00"/>
    <numFmt numFmtId="196" formatCode="&quot;Ativado&quot;;&quot;Ativado&quot;;&quot;Desativado&quot;"/>
    <numFmt numFmtId="197" formatCode="_ &quot;€&quot;\ * #,##0_ ;_ &quot;€&quot;\ * \-#,##0_ ;_ &quot;€&quot;\ * &quot;-&quot;_ ;_ @_ "/>
    <numFmt numFmtId="198" formatCode="_ * #,##0_ ;_ * \-#,##0_ ;_ * &quot;-&quot;_ ;_ @_ "/>
    <numFmt numFmtId="199" formatCode="_ &quot;€&quot;\ * #,##0.00_ ;_ &quot;€&quot;\ * \-#,##0.00_ ;_ &quot;€&quot;\ * &quot;-&quot;??_ ;_ @_ "/>
    <numFmt numFmtId="200" formatCode="_ * #,##0.00_ ;_ * \-#,##0.00_ ;_ * &quot;-&quot;??_ ;_ @_ "/>
  </numFmts>
  <fonts count="5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0" fontId="34" fillId="32" borderId="4" applyNumberFormat="0" applyFont="0" applyAlignment="0" applyProtection="0"/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4" fontId="2" fillId="0" borderId="10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9" fillId="0" borderId="10" xfId="0" applyFont="1" applyBorder="1" applyAlignment="1">
      <alignment horizontal="center" shrinkToFit="1"/>
    </xf>
    <xf numFmtId="178" fontId="9" fillId="0" borderId="10" xfId="0" applyNumberFormat="1" applyFont="1" applyFill="1" applyBorder="1" applyAlignment="1">
      <alignment horizontal="center" shrinkToFit="1"/>
    </xf>
    <xf numFmtId="179" fontId="9" fillId="0" borderId="1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4" fontId="11" fillId="0" borderId="10" xfId="141" applyNumberFormat="1" applyFont="1" applyFill="1" applyBorder="1" applyAlignment="1">
      <alignment horizontal="center" shrinkToFit="1"/>
    </xf>
    <xf numFmtId="4" fontId="11" fillId="0" borderId="10" xfId="0" applyNumberFormat="1" applyFont="1" applyFill="1" applyBorder="1" applyAlignment="1">
      <alignment horizontal="center" shrinkToFit="1"/>
    </xf>
    <xf numFmtId="4" fontId="11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shrinkToFit="1"/>
    </xf>
    <xf numFmtId="4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2" fillId="33" borderId="10" xfId="141" applyNumberFormat="1" applyFont="1" applyFill="1" applyBorder="1" applyAlignment="1">
      <alignment horizontal="center" shrinkToFit="1"/>
    </xf>
    <xf numFmtId="4" fontId="0" fillId="33" borderId="10" xfId="0" applyNumberFormat="1" applyFont="1" applyFill="1" applyBorder="1" applyAlignment="1">
      <alignment horizontal="center" shrinkToFit="1"/>
    </xf>
    <xf numFmtId="4" fontId="0" fillId="33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shrinkToFit="1"/>
    </xf>
    <xf numFmtId="4" fontId="11" fillId="33" borderId="10" xfId="141" applyNumberFormat="1" applyFont="1" applyFill="1" applyBorder="1" applyAlignment="1">
      <alignment horizontal="center" shrinkToFit="1"/>
    </xf>
    <xf numFmtId="4" fontId="11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 shrinkToFit="1"/>
    </xf>
    <xf numFmtId="0" fontId="44" fillId="0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11" borderId="11" xfId="57" applyFont="1" applyFill="1" applyBorder="1" applyAlignment="1">
      <alignment horizontal="center"/>
      <protection/>
    </xf>
    <xf numFmtId="179" fontId="9" fillId="0" borderId="0" xfId="0" applyNumberFormat="1" applyFont="1" applyFill="1" applyBorder="1" applyAlignment="1">
      <alignment horizontal="center" shrinkToFit="1"/>
    </xf>
    <xf numFmtId="0" fontId="44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shrinkToFit="1"/>
    </xf>
    <xf numFmtId="0" fontId="31" fillId="0" borderId="0" xfId="0" applyFont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shrinkToFit="1"/>
    </xf>
    <xf numFmtId="0" fontId="9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81" fontId="8" fillId="33" borderId="10" xfId="0" applyNumberFormat="1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/>
    </xf>
    <xf numFmtId="0" fontId="10" fillId="0" borderId="0" xfId="77" applyFont="1" applyBorder="1" applyAlignment="1">
      <alignment horizontal="center" vertical="center"/>
      <protection/>
    </xf>
    <xf numFmtId="0" fontId="51" fillId="0" borderId="0" xfId="59" applyFont="1" applyBorder="1" applyAlignment="1">
      <alignment horizontal="center" vertical="center" wrapText="1"/>
      <protection/>
    </xf>
    <xf numFmtId="0" fontId="10" fillId="33" borderId="0" xfId="77" applyFont="1" applyFill="1" applyBorder="1" applyAlignment="1">
      <alignment horizontal="center" vertical="center"/>
      <protection/>
    </xf>
    <xf numFmtId="0" fontId="34" fillId="33" borderId="10" xfId="0" applyFont="1" applyFill="1" applyBorder="1" applyAlignment="1">
      <alignment horizontal="center"/>
    </xf>
    <xf numFmtId="0" fontId="10" fillId="0" borderId="10" xfId="67" applyFont="1" applyBorder="1" applyAlignment="1">
      <alignment horizontal="center" vertical="center"/>
      <protection/>
    </xf>
    <xf numFmtId="0" fontId="9" fillId="38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34" fillId="33" borderId="10" xfId="67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 wrapText="1"/>
    </xf>
    <xf numFmtId="0" fontId="34" fillId="0" borderId="0" xfId="106" applyBorder="1" applyAlignment="1">
      <alignment horizontal="center"/>
      <protection/>
    </xf>
    <xf numFmtId="0" fontId="9" fillId="39" borderId="10" xfId="0" applyNumberFormat="1" applyFont="1" applyFill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 shrinkToFit="1"/>
    </xf>
    <xf numFmtId="0" fontId="34" fillId="0" borderId="10" xfId="124" applyFont="1" applyBorder="1" applyAlignment="1">
      <alignment horizontal="center"/>
      <protection/>
    </xf>
    <xf numFmtId="0" fontId="10" fillId="33" borderId="0" xfId="0" applyFont="1" applyFill="1" applyBorder="1" applyAlignment="1">
      <alignment horizontal="center"/>
    </xf>
    <xf numFmtId="0" fontId="34" fillId="0" borderId="0" xfId="100" applyFont="1" applyBorder="1" applyAlignment="1">
      <alignment horizontal="center"/>
      <protection/>
    </xf>
    <xf numFmtId="4" fontId="11" fillId="33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0" fontId="9" fillId="41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12" fillId="0" borderId="0" xfId="8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4" fillId="0" borderId="11" xfId="59" applyFont="1" applyFill="1" applyBorder="1" applyAlignment="1">
      <alignment horizontal="center" vertical="center"/>
      <protection/>
    </xf>
    <xf numFmtId="0" fontId="34" fillId="0" borderId="10" xfId="59" applyFont="1" applyFill="1" applyBorder="1" applyAlignment="1">
      <alignment horizontal="left" vertical="center"/>
      <protection/>
    </xf>
    <xf numFmtId="0" fontId="34" fillId="0" borderId="10" xfId="59" applyFont="1" applyFill="1" applyBorder="1" applyAlignment="1">
      <alignment horizontal="center" vertical="center"/>
      <protection/>
    </xf>
    <xf numFmtId="181" fontId="8" fillId="33" borderId="13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4" fillId="0" borderId="10" xfId="59" applyFont="1" applyFill="1" applyBorder="1" applyAlignment="1">
      <alignment horizontal="center" vertical="center"/>
      <protection/>
    </xf>
    <xf numFmtId="0" fontId="34" fillId="0" borderId="10" xfId="59" applyFont="1" applyFill="1" applyBorder="1" applyAlignment="1" applyProtection="1">
      <alignment horizontal="center" vertical="center"/>
      <protection locked="0"/>
    </xf>
    <xf numFmtId="178" fontId="9" fillId="0" borderId="11" xfId="0" applyNumberFormat="1" applyFont="1" applyFill="1" applyBorder="1" applyAlignment="1">
      <alignment horizontal="center" shrinkToFit="1"/>
    </xf>
    <xf numFmtId="1" fontId="9" fillId="0" borderId="12" xfId="0" applyNumberFormat="1" applyFont="1" applyFill="1" applyBorder="1" applyAlignment="1">
      <alignment horizontal="center" shrinkToFit="1"/>
    </xf>
    <xf numFmtId="1" fontId="9" fillId="0" borderId="10" xfId="0" applyNumberFormat="1" applyFont="1" applyFill="1" applyBorder="1" applyAlignment="1">
      <alignment horizontal="center" shrinkToFit="1"/>
    </xf>
    <xf numFmtId="1" fontId="11" fillId="0" borderId="10" xfId="0" applyNumberFormat="1" applyFont="1" applyFill="1" applyBorder="1" applyAlignment="1">
      <alignment horizontal="center" shrinkToFit="1"/>
    </xf>
    <xf numFmtId="1" fontId="9" fillId="0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vertical="center"/>
    </xf>
    <xf numFmtId="1" fontId="2" fillId="33" borderId="12" xfId="141" applyNumberFormat="1" applyFont="1" applyFill="1" applyBorder="1" applyAlignment="1">
      <alignment horizontal="center" shrinkToFit="1"/>
    </xf>
    <xf numFmtId="1" fontId="0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top" shrinkToFit="1"/>
    </xf>
    <xf numFmtId="1" fontId="2" fillId="33" borderId="10" xfId="0" applyNumberFormat="1" applyFont="1" applyFill="1" applyBorder="1" applyAlignment="1">
      <alignment horizontal="center" shrinkToFit="1"/>
    </xf>
    <xf numFmtId="1" fontId="2" fillId="33" borderId="10" xfId="0" applyNumberFormat="1" applyFont="1" applyFill="1" applyBorder="1" applyAlignment="1">
      <alignment horizontal="center"/>
    </xf>
    <xf numFmtId="1" fontId="2" fillId="33" borderId="10" xfId="141" applyNumberFormat="1" applyFont="1" applyFill="1" applyBorder="1" applyAlignment="1">
      <alignment horizontal="center" shrinkToFit="1"/>
    </xf>
    <xf numFmtId="1" fontId="11" fillId="0" borderId="10" xfId="141" applyNumberFormat="1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shrinkToFit="1"/>
    </xf>
    <xf numFmtId="1" fontId="0" fillId="0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 shrinkToFit="1"/>
    </xf>
    <xf numFmtId="1" fontId="2" fillId="0" borderId="10" xfId="141" applyNumberFormat="1" applyFont="1" applyFill="1" applyBorder="1" applyAlignment="1">
      <alignment horizontal="center" shrinkToFit="1"/>
    </xf>
    <xf numFmtId="1" fontId="11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shrinkToFit="1"/>
    </xf>
    <xf numFmtId="1" fontId="2" fillId="33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shrinkToFit="1"/>
    </xf>
    <xf numFmtId="0" fontId="34" fillId="0" borderId="11" xfId="106" applyBorder="1" applyAlignment="1">
      <alignment horizontal="center"/>
      <protection/>
    </xf>
    <xf numFmtId="0" fontId="34" fillId="0" borderId="10" xfId="59" applyFont="1" applyFill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shrinkToFit="1"/>
    </xf>
    <xf numFmtId="1" fontId="13" fillId="0" borderId="10" xfId="0" applyNumberFormat="1" applyFont="1" applyFill="1" applyBorder="1" applyAlignment="1">
      <alignment horizontal="center" shrinkToFit="1"/>
    </xf>
    <xf numFmtId="1" fontId="52" fillId="33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 shrinkToFit="1"/>
    </xf>
    <xf numFmtId="1" fontId="6" fillId="0" borderId="10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 shrinkToFit="1"/>
    </xf>
    <xf numFmtId="1" fontId="0" fillId="33" borderId="10" xfId="0" applyNumberFormat="1" applyFont="1" applyFill="1" applyBorder="1" applyAlignment="1">
      <alignment horizontal="center" shrinkToFit="1"/>
    </xf>
    <xf numFmtId="1" fontId="6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shrinkToFit="1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34" fillId="0" borderId="10" xfId="59" applyFont="1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wrapText="1" shrinkToFit="1"/>
    </xf>
    <xf numFmtId="1" fontId="2" fillId="33" borderId="10" xfId="141" applyNumberFormat="1" applyFont="1" applyFill="1" applyBorder="1" applyAlignment="1">
      <alignment horizontal="center" wrapText="1" shrinkToFit="1"/>
    </xf>
    <xf numFmtId="1" fontId="11" fillId="33" borderId="10" xfId="0" applyNumberFormat="1" applyFont="1" applyFill="1" applyBorder="1" applyAlignment="1">
      <alignment horizontal="center" wrapText="1" shrinkToFit="1"/>
    </xf>
    <xf numFmtId="1" fontId="11" fillId="33" borderId="14" xfId="0" applyNumberFormat="1" applyFont="1" applyFill="1" applyBorder="1" applyAlignment="1">
      <alignment horizontal="center" shrinkToFit="1"/>
    </xf>
    <xf numFmtId="0" fontId="10" fillId="0" borderId="10" xfId="59" applyFont="1" applyFill="1" applyBorder="1" applyAlignment="1">
      <alignment horizontal="left" vertical="center"/>
      <protection/>
    </xf>
    <xf numFmtId="1" fontId="2" fillId="33" borderId="14" xfId="141" applyNumberFormat="1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shrinkToFit="1"/>
    </xf>
    <xf numFmtId="0" fontId="34" fillId="0" borderId="11" xfId="59" applyBorder="1" applyAlignment="1">
      <alignment horizontal="center" vertical="center"/>
      <protection/>
    </xf>
    <xf numFmtId="0" fontId="9" fillId="42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shrinkToFit="1"/>
    </xf>
    <xf numFmtId="2" fontId="11" fillId="0" borderId="10" xfId="0" applyNumberFormat="1" applyFont="1" applyFill="1" applyBorder="1" applyAlignment="1">
      <alignment horizontal="center" shrinkToFit="1"/>
    </xf>
    <xf numFmtId="2" fontId="0" fillId="33" borderId="10" xfId="0" applyNumberFormat="1" applyFont="1" applyFill="1" applyBorder="1" applyAlignment="1">
      <alignment horizontal="center" shrinkToFit="1"/>
    </xf>
    <xf numFmtId="2" fontId="2" fillId="33" borderId="10" xfId="0" applyNumberFormat="1" applyFont="1" applyFill="1" applyBorder="1" applyAlignment="1">
      <alignment horizontal="center"/>
    </xf>
    <xf numFmtId="2" fontId="0" fillId="0" borderId="10" xfId="141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shrinkToFit="1"/>
    </xf>
    <xf numFmtId="2" fontId="2" fillId="0" borderId="10" xfId="141" applyNumberFormat="1" applyFont="1" applyFill="1" applyBorder="1" applyAlignment="1">
      <alignment horizontal="center" shrinkToFit="1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shrinkToFit="1"/>
    </xf>
    <xf numFmtId="0" fontId="34" fillId="0" borderId="10" xfId="59" applyFont="1" applyFill="1" applyBorder="1" applyAlignment="1">
      <alignment horizontal="center" vertical="center"/>
      <protection/>
    </xf>
    <xf numFmtId="2" fontId="0" fillId="0" borderId="0" xfId="0" applyNumberFormat="1" applyFont="1" applyAlignment="1">
      <alignment shrinkToFit="1"/>
    </xf>
    <xf numFmtId="0" fontId="34" fillId="0" borderId="10" xfId="59" applyFont="1" applyFill="1" applyBorder="1" applyAlignment="1">
      <alignment horizontal="center" vertical="center"/>
      <protection/>
    </xf>
    <xf numFmtId="0" fontId="34" fillId="0" borderId="11" xfId="59" applyFont="1" applyFill="1" applyBorder="1" applyAlignment="1">
      <alignment horizontal="center" vertical="center"/>
      <protection/>
    </xf>
    <xf numFmtId="2" fontId="33" fillId="33" borderId="10" xfId="0" applyNumberFormat="1" applyFont="1" applyFill="1" applyBorder="1" applyAlignment="1">
      <alignment horizontal="center" shrinkToFit="1"/>
    </xf>
    <xf numFmtId="2" fontId="33" fillId="33" borderId="10" xfId="0" applyNumberFormat="1" applyFont="1" applyFill="1" applyBorder="1" applyAlignment="1">
      <alignment horizontal="center"/>
    </xf>
    <xf numFmtId="0" fontId="34" fillId="0" borderId="10" xfId="134" applyBorder="1">
      <alignment/>
      <protection/>
    </xf>
    <xf numFmtId="0" fontId="34" fillId="0" borderId="0" xfId="135" applyBorder="1">
      <alignment/>
      <protection/>
    </xf>
    <xf numFmtId="0" fontId="51" fillId="0" borderId="0" xfId="135" applyFont="1" applyBorder="1" applyAlignment="1">
      <alignment horizontal="center" vertical="top" wrapText="1"/>
      <protection/>
    </xf>
    <xf numFmtId="4" fontId="11" fillId="0" borderId="13" xfId="0" applyNumberFormat="1" applyFont="1" applyFill="1" applyBorder="1" applyAlignment="1">
      <alignment horizontal="center" shrinkToFit="1"/>
    </xf>
    <xf numFmtId="1" fontId="2" fillId="0" borderId="12" xfId="0" applyNumberFormat="1" applyFont="1" applyFill="1" applyBorder="1" applyAlignment="1">
      <alignment horizontal="center" shrinkToFit="1"/>
    </xf>
    <xf numFmtId="0" fontId="10" fillId="33" borderId="13" xfId="0" applyFont="1" applyFill="1" applyBorder="1" applyAlignment="1">
      <alignment horizontal="center"/>
    </xf>
    <xf numFmtId="0" fontId="34" fillId="0" borderId="10" xfId="135" applyBorder="1">
      <alignment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" fontId="2" fillId="33" borderId="14" xfId="0" applyNumberFormat="1" applyFont="1" applyFill="1" applyBorder="1" applyAlignment="1">
      <alignment horizontal="center" shrinkToFit="1"/>
    </xf>
    <xf numFmtId="0" fontId="3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" fontId="11" fillId="0" borderId="12" xfId="141" applyNumberFormat="1" applyFont="1" applyFill="1" applyBorder="1" applyAlignment="1">
      <alignment horizontal="center" shrinkToFit="1"/>
    </xf>
    <xf numFmtId="0" fontId="34" fillId="0" borderId="10" xfId="59" applyFill="1" applyBorder="1" applyAlignment="1">
      <alignment horizontal="left" vertical="center"/>
      <protection/>
    </xf>
    <xf numFmtId="1" fontId="2" fillId="0" borderId="12" xfId="141" applyNumberFormat="1" applyFont="1" applyFill="1" applyBorder="1" applyAlignment="1">
      <alignment horizontal="center" shrinkToFit="1"/>
    </xf>
    <xf numFmtId="0" fontId="34" fillId="0" borderId="10" xfId="59" applyFill="1" applyBorder="1" applyAlignment="1">
      <alignment horizontal="center" vertical="center"/>
      <protection/>
    </xf>
    <xf numFmtId="0" fontId="34" fillId="0" borderId="10" xfId="59" applyFont="1" applyFill="1" applyBorder="1" applyAlignment="1">
      <alignment horizontal="center" vertical="center"/>
      <protection/>
    </xf>
    <xf numFmtId="0" fontId="34" fillId="0" borderId="11" xfId="59" applyBorder="1" applyAlignment="1">
      <alignment horizontal="center" vertical="center"/>
      <protection/>
    </xf>
    <xf numFmtId="0" fontId="11" fillId="0" borderId="11" xfId="0" applyFont="1" applyBorder="1" applyAlignment="1">
      <alignment horizontal="center" shrinkToFit="1"/>
    </xf>
    <xf numFmtId="2" fontId="11" fillId="0" borderId="11" xfId="0" applyNumberFormat="1" applyFont="1" applyFill="1" applyBorder="1" applyAlignment="1">
      <alignment horizontal="center" shrinkToFit="1"/>
    </xf>
    <xf numFmtId="0" fontId="10" fillId="0" borderId="10" xfId="59" applyFont="1" applyFill="1" applyBorder="1" applyAlignment="1">
      <alignment horizontal="center" vertical="center"/>
      <protection/>
    </xf>
    <xf numFmtId="0" fontId="34" fillId="0" borderId="10" xfId="59" applyBorder="1" applyAlignment="1">
      <alignment horizontal="center" vertical="center"/>
      <protection/>
    </xf>
    <xf numFmtId="0" fontId="34" fillId="0" borderId="10" xfId="59" applyFont="1" applyBorder="1" applyAlignment="1">
      <alignment horizontal="center" vertical="center"/>
      <protection/>
    </xf>
    <xf numFmtId="0" fontId="34" fillId="0" borderId="10" xfId="59" applyFont="1" applyFill="1" applyBorder="1" applyAlignment="1">
      <alignment horizontal="center" vertical="center"/>
      <protection/>
    </xf>
    <xf numFmtId="0" fontId="34" fillId="0" borderId="10" xfId="59" applyBorder="1" applyAlignment="1">
      <alignment horizontal="center"/>
      <protection/>
    </xf>
    <xf numFmtId="0" fontId="34" fillId="0" borderId="10" xfId="59" applyBorder="1" applyAlignment="1">
      <alignment horizontal="left" vertical="center"/>
      <protection/>
    </xf>
    <xf numFmtId="0" fontId="34" fillId="0" borderId="11" xfId="59" applyBorder="1" applyAlignment="1">
      <alignment horizontal="center" vertical="center"/>
      <protection/>
    </xf>
    <xf numFmtId="0" fontId="31" fillId="0" borderId="10" xfId="59" applyFont="1" applyFill="1" applyBorder="1" applyAlignment="1">
      <alignment horizontal="center" vertical="center"/>
      <protection/>
    </xf>
    <xf numFmtId="0" fontId="9" fillId="43" borderId="10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shrinkToFit="1"/>
    </xf>
    <xf numFmtId="0" fontId="34" fillId="0" borderId="0" xfId="59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shrinkToFit="1"/>
    </xf>
    <xf numFmtId="0" fontId="53" fillId="0" borderId="0" xfId="50" applyFont="1" applyFill="1" applyBorder="1" applyAlignment="1">
      <alignment horizontal="center" readingOrder="1"/>
      <protection/>
    </xf>
    <xf numFmtId="0" fontId="51" fillId="0" borderId="0" xfId="50" applyFont="1" applyBorder="1" applyAlignment="1">
      <alignment horizontal="center" vertical="top" wrapText="1"/>
      <protection/>
    </xf>
    <xf numFmtId="0" fontId="53" fillId="33" borderId="0" xfId="50" applyFont="1" applyFill="1" applyBorder="1" applyAlignment="1">
      <alignment horizontal="center" readingOrder="1"/>
      <protection/>
    </xf>
    <xf numFmtId="0" fontId="0" fillId="0" borderId="0" xfId="0" applyFont="1" applyFill="1" applyBorder="1" applyAlignment="1">
      <alignment shrinkToFit="1"/>
    </xf>
    <xf numFmtId="0" fontId="34" fillId="0" borderId="10" xfId="54" applyFont="1" applyFill="1" applyBorder="1" applyAlignment="1">
      <alignment horizontal="center" vertical="center" readingOrder="1"/>
      <protection/>
    </xf>
    <xf numFmtId="0" fontId="55" fillId="33" borderId="0" xfId="54" applyFont="1" applyFill="1" applyBorder="1" applyAlignment="1">
      <alignment horizontal="center" vertical="center" readingOrder="1"/>
      <protection/>
    </xf>
    <xf numFmtId="0" fontId="51" fillId="0" borderId="0" xfId="54" applyFont="1" applyBorder="1" applyAlignment="1">
      <alignment horizontal="center" vertical="top" wrapText="1"/>
      <protection/>
    </xf>
    <xf numFmtId="0" fontId="53" fillId="0" borderId="0" xfId="54" applyFont="1" applyFill="1" applyBorder="1" applyAlignment="1">
      <alignment horizontal="center" vertical="center" readingOrder="1"/>
      <protection/>
    </xf>
    <xf numFmtId="0" fontId="34" fillId="0" borderId="0" xfId="54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shrinkToFit="1"/>
    </xf>
    <xf numFmtId="0" fontId="54" fillId="33" borderId="10" xfId="55" applyFont="1" applyFill="1" applyBorder="1" applyAlignment="1">
      <alignment horizontal="center" vertical="center" wrapText="1" readingOrder="1"/>
      <protection/>
    </xf>
    <xf numFmtId="0" fontId="54" fillId="33" borderId="0" xfId="55" applyFont="1" applyFill="1" applyBorder="1" applyAlignment="1">
      <alignment horizontal="center" vertical="center" wrapText="1" readingOrder="1"/>
      <protection/>
    </xf>
    <xf numFmtId="0" fontId="51" fillId="0" borderId="0" xfId="55" applyFont="1" applyBorder="1" applyAlignment="1">
      <alignment horizontal="center" vertical="top" wrapText="1"/>
      <protection/>
    </xf>
    <xf numFmtId="0" fontId="56" fillId="33" borderId="0" xfId="55" applyFont="1" applyFill="1" applyBorder="1" applyAlignment="1">
      <alignment horizontal="center" vertical="center" wrapText="1" readingOrder="1"/>
      <protection/>
    </xf>
    <xf numFmtId="18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" fontId="2" fillId="44" borderId="10" xfId="0" applyNumberFormat="1" applyFont="1" applyFill="1" applyBorder="1" applyAlignment="1">
      <alignment horizontal="center"/>
    </xf>
    <xf numFmtId="1" fontId="2" fillId="44" borderId="14" xfId="141" applyNumberFormat="1" applyFont="1" applyFill="1" applyBorder="1" applyAlignment="1">
      <alignment horizontal="center" shrinkToFit="1"/>
    </xf>
    <xf numFmtId="1" fontId="2" fillId="44" borderId="10" xfId="0" applyNumberFormat="1" applyFont="1" applyFill="1" applyBorder="1" applyAlignment="1">
      <alignment horizontal="center" shrinkToFit="1"/>
    </xf>
    <xf numFmtId="1" fontId="0" fillId="44" borderId="10" xfId="0" applyNumberFormat="1" applyFont="1" applyFill="1" applyBorder="1" applyAlignment="1">
      <alignment horizontal="center"/>
    </xf>
    <xf numFmtId="1" fontId="11" fillId="44" borderId="10" xfId="0" applyNumberFormat="1" applyFont="1" applyFill="1" applyBorder="1" applyAlignment="1">
      <alignment horizontal="center" shrinkToFit="1"/>
    </xf>
    <xf numFmtId="1" fontId="9" fillId="44" borderId="10" xfId="0" applyNumberFormat="1" applyFont="1" applyFill="1" applyBorder="1" applyAlignment="1">
      <alignment horizontal="center" shrinkToFit="1"/>
    </xf>
    <xf numFmtId="1" fontId="0" fillId="44" borderId="10" xfId="0" applyNumberFormat="1" applyFont="1" applyFill="1" applyBorder="1" applyAlignment="1">
      <alignment horizontal="center" vertical="center"/>
    </xf>
    <xf numFmtId="1" fontId="9" fillId="44" borderId="10" xfId="0" applyNumberFormat="1" applyFont="1" applyFill="1" applyBorder="1" applyAlignment="1">
      <alignment horizontal="center" shrinkToFit="1"/>
    </xf>
    <xf numFmtId="4" fontId="11" fillId="44" borderId="10" xfId="0" applyNumberFormat="1" applyFont="1" applyFill="1" applyBorder="1" applyAlignment="1">
      <alignment horizontal="center"/>
    </xf>
    <xf numFmtId="4" fontId="10" fillId="44" borderId="10" xfId="0" applyNumberFormat="1" applyFont="1" applyFill="1" applyBorder="1" applyAlignment="1">
      <alignment horizontal="center"/>
    </xf>
    <xf numFmtId="4" fontId="2" fillId="44" borderId="13" xfId="141" applyNumberFormat="1" applyFont="1" applyFill="1" applyBorder="1" applyAlignment="1">
      <alignment horizontal="center" shrinkToFit="1"/>
    </xf>
    <xf numFmtId="4" fontId="11" fillId="44" borderId="13" xfId="0" applyNumberFormat="1" applyFont="1" applyFill="1" applyBorder="1" applyAlignment="1">
      <alignment horizontal="center" shrinkToFit="1"/>
    </xf>
    <xf numFmtId="4" fontId="0" fillId="44" borderId="13" xfId="0" applyNumberFormat="1" applyFont="1" applyFill="1" applyBorder="1" applyAlignment="1">
      <alignment horizontal="center" shrinkToFit="1"/>
    </xf>
    <xf numFmtId="2" fontId="11" fillId="44" borderId="10" xfId="0" applyNumberFormat="1" applyFont="1" applyFill="1" applyBorder="1" applyAlignment="1">
      <alignment horizontal="center" shrinkToFit="1"/>
    </xf>
    <xf numFmtId="1" fontId="0" fillId="44" borderId="10" xfId="0" applyNumberFormat="1" applyFont="1" applyFill="1" applyBorder="1" applyAlignment="1">
      <alignment horizontal="center" shrinkToFit="1"/>
    </xf>
    <xf numFmtId="1" fontId="11" fillId="44" borderId="10" xfId="0" applyNumberFormat="1" applyFont="1" applyFill="1" applyBorder="1" applyAlignment="1">
      <alignment horizontal="center"/>
    </xf>
    <xf numFmtId="0" fontId="34" fillId="0" borderId="0" xfId="59" applyBorder="1" applyAlignment="1">
      <alignment horizontal="left" vertical="center"/>
      <protection/>
    </xf>
    <xf numFmtId="0" fontId="34" fillId="33" borderId="10" xfId="59" applyFont="1" applyFill="1" applyBorder="1" applyAlignment="1">
      <alignment horizontal="left" vertical="center"/>
      <protection/>
    </xf>
    <xf numFmtId="4" fontId="11" fillId="44" borderId="13" xfId="141" applyNumberFormat="1" applyFont="1" applyFill="1" applyBorder="1" applyAlignment="1">
      <alignment horizontal="center" shrinkToFit="1"/>
    </xf>
    <xf numFmtId="2" fontId="0" fillId="33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181" fontId="8" fillId="33" borderId="12" xfId="0" applyNumberFormat="1" applyFont="1" applyFill="1" applyBorder="1" applyAlignment="1">
      <alignment horizontal="center" vertical="center"/>
    </xf>
    <xf numFmtId="1" fontId="2" fillId="44" borderId="14" xfId="0" applyNumberFormat="1" applyFont="1" applyFill="1" applyBorder="1" applyAlignment="1">
      <alignment horizontal="center" shrinkToFit="1"/>
    </xf>
    <xf numFmtId="0" fontId="9" fillId="0" borderId="11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12" xfId="0" applyFont="1" applyBorder="1" applyAlignment="1">
      <alignment shrinkToFit="1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3 2 2" xfId="69"/>
    <cellStyle name="Normal 3 2 3" xfId="70"/>
    <cellStyle name="Normal 3 2 4" xfId="71"/>
    <cellStyle name="Normal 3 2 5" xfId="72"/>
    <cellStyle name="Normal 3 2 6" xfId="73"/>
    <cellStyle name="Normal 3 2 7" xfId="74"/>
    <cellStyle name="Normal 3 2 8" xfId="75"/>
    <cellStyle name="Normal 3 2 9" xfId="76"/>
    <cellStyle name="Normal 4" xfId="77"/>
    <cellStyle name="Normal 4 10" xfId="78"/>
    <cellStyle name="Normal 4 11" xfId="79"/>
    <cellStyle name="Normal 4 2" xfId="80"/>
    <cellStyle name="Normal 4 2 2" xfId="81"/>
    <cellStyle name="Normal 4 2 2 2" xfId="82"/>
    <cellStyle name="Normal 4 2 2 3" xfId="83"/>
    <cellStyle name="Normal 4 2 2 4" xfId="84"/>
    <cellStyle name="Normal 4 2 2 5" xfId="85"/>
    <cellStyle name="Normal 4 2 2 6" xfId="86"/>
    <cellStyle name="Normal 4 2 2 7" xfId="87"/>
    <cellStyle name="Normal 4 2 2 8" xfId="88"/>
    <cellStyle name="Normal 4 2 2 9" xfId="89"/>
    <cellStyle name="Normal 4 2 3" xfId="90"/>
    <cellStyle name="Normal 4 3" xfId="91"/>
    <cellStyle name="Normal 4 3 2" xfId="92"/>
    <cellStyle name="Normal 4 3 3" xfId="93"/>
    <cellStyle name="Normal 4 3 4" xfId="94"/>
    <cellStyle name="Normal 4 3 5" xfId="95"/>
    <cellStyle name="Normal 4 3 6" xfId="96"/>
    <cellStyle name="Normal 4 3 7" xfId="97"/>
    <cellStyle name="Normal 4 3 8" xfId="98"/>
    <cellStyle name="Normal 4 3 9" xfId="99"/>
    <cellStyle name="Normal 4 4" xfId="100"/>
    <cellStyle name="Normal 4 5" xfId="101"/>
    <cellStyle name="Normal 4 6" xfId="102"/>
    <cellStyle name="Normal 4 7" xfId="103"/>
    <cellStyle name="Normal 4 8" xfId="104"/>
    <cellStyle name="Normal 4 9" xfId="105"/>
    <cellStyle name="Normal 5" xfId="106"/>
    <cellStyle name="Normal 5 2" xfId="107"/>
    <cellStyle name="Normal 5 3" xfId="108"/>
    <cellStyle name="Normal 5 4" xfId="109"/>
    <cellStyle name="Normal 5 5" xfId="110"/>
    <cellStyle name="Normal 5 6" xfId="111"/>
    <cellStyle name="Normal 5 7" xfId="112"/>
    <cellStyle name="Normal 5 8" xfId="113"/>
    <cellStyle name="Normal 5 9" xfId="114"/>
    <cellStyle name="Normal 6" xfId="115"/>
    <cellStyle name="Normal 6 2" xfId="116"/>
    <cellStyle name="Normal 6 3" xfId="117"/>
    <cellStyle name="Normal 6 4" xfId="118"/>
    <cellStyle name="Normal 6 5" xfId="119"/>
    <cellStyle name="Normal 6 6" xfId="120"/>
    <cellStyle name="Normal 6 7" xfId="121"/>
    <cellStyle name="Normal 6 8" xfId="122"/>
    <cellStyle name="Normal 6 9" xfId="123"/>
    <cellStyle name="Normal 7" xfId="124"/>
    <cellStyle name="Normal 7 10" xfId="125"/>
    <cellStyle name="Normal 7 2" xfId="126"/>
    <cellStyle name="Normal 7 3" xfId="127"/>
    <cellStyle name="Normal 7 4" xfId="128"/>
    <cellStyle name="Normal 7 5" xfId="129"/>
    <cellStyle name="Normal 7 6" xfId="130"/>
    <cellStyle name="Normal 7 7" xfId="131"/>
    <cellStyle name="Normal 7 8" xfId="132"/>
    <cellStyle name="Normal 7 9" xfId="133"/>
    <cellStyle name="Normal 8" xfId="134"/>
    <cellStyle name="Normal 9" xfId="135"/>
    <cellStyle name="Nota" xfId="136"/>
    <cellStyle name="Nota 2" xfId="137"/>
    <cellStyle name="Nota 3" xfId="138"/>
    <cellStyle name="Percent" xfId="139"/>
    <cellStyle name="Saída" xfId="140"/>
    <cellStyle name="Comm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Vírgula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6.421875" style="3" customWidth="1"/>
    <col min="2" max="2" width="34.8515625" style="3" bestFit="1" customWidth="1"/>
    <col min="3" max="3" width="14.140625" style="3" bestFit="1" customWidth="1"/>
    <col min="4" max="4" width="14.140625" style="8" customWidth="1"/>
    <col min="5" max="5" width="13.57421875" style="3" customWidth="1"/>
    <col min="6" max="6" width="14.00390625" style="3" bestFit="1" customWidth="1"/>
    <col min="7" max="7" width="13.421875" style="3" customWidth="1"/>
    <col min="8" max="8" width="14.8515625" style="3" customWidth="1"/>
    <col min="9" max="9" width="13.00390625" style="3" customWidth="1"/>
    <col min="10" max="10" width="14.421875" style="3" bestFit="1" customWidth="1"/>
    <col min="11" max="11" width="13.00390625" style="3" customWidth="1"/>
    <col min="12" max="12" width="16.28125" style="3" bestFit="1" customWidth="1"/>
    <col min="13" max="13" width="15.421875" style="3" bestFit="1" customWidth="1"/>
    <col min="14" max="14" width="15.421875" style="3" customWidth="1"/>
    <col min="15" max="15" width="8.8515625" style="3" bestFit="1" customWidth="1"/>
    <col min="16" max="16" width="22.57421875" style="3" customWidth="1"/>
    <col min="17" max="17" width="6.28125" style="3" customWidth="1"/>
    <col min="18" max="16384" width="9.140625" style="3" customWidth="1"/>
  </cols>
  <sheetData>
    <row r="1" spans="1:15" ht="15">
      <c r="A1" s="232" t="s">
        <v>46</v>
      </c>
      <c r="B1" s="233"/>
      <c r="C1" s="233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37"/>
    </row>
    <row r="2" spans="1:15" ht="15">
      <c r="A2" s="229" t="s">
        <v>31</v>
      </c>
      <c r="B2" s="230"/>
      <c r="C2" s="231"/>
      <c r="D2" s="27" t="s">
        <v>15</v>
      </c>
      <c r="E2" s="33" t="s">
        <v>76</v>
      </c>
      <c r="F2" s="36" t="s">
        <v>84</v>
      </c>
      <c r="G2" s="44" t="s">
        <v>91</v>
      </c>
      <c r="H2" s="137" t="s">
        <v>96</v>
      </c>
      <c r="I2" s="137" t="s">
        <v>96</v>
      </c>
      <c r="J2" s="60" t="s">
        <v>105</v>
      </c>
      <c r="K2" s="66" t="s">
        <v>107</v>
      </c>
      <c r="L2" s="74" t="s">
        <v>109</v>
      </c>
      <c r="M2" s="75" t="s">
        <v>116</v>
      </c>
      <c r="N2" s="183" t="s">
        <v>118</v>
      </c>
      <c r="O2" s="77" t="s">
        <v>45</v>
      </c>
    </row>
    <row r="3" spans="1:15" ht="15">
      <c r="A3" s="14" t="s">
        <v>2</v>
      </c>
      <c r="B3" s="14" t="s">
        <v>0</v>
      </c>
      <c r="C3" s="14" t="s">
        <v>1</v>
      </c>
      <c r="D3" s="53">
        <v>41328</v>
      </c>
      <c r="E3" s="83">
        <v>41350</v>
      </c>
      <c r="F3" s="15">
        <v>41377</v>
      </c>
      <c r="G3" s="15">
        <v>41398</v>
      </c>
      <c r="H3" s="15">
        <v>41419</v>
      </c>
      <c r="I3" s="15">
        <v>41420</v>
      </c>
      <c r="J3" s="15">
        <v>41454</v>
      </c>
      <c r="K3" s="15">
        <v>41524</v>
      </c>
      <c r="L3" s="67">
        <v>41566</v>
      </c>
      <c r="M3" s="67">
        <v>41587</v>
      </c>
      <c r="N3" s="67">
        <v>41622</v>
      </c>
      <c r="O3" s="32"/>
    </row>
    <row r="4" spans="1:15" ht="15">
      <c r="A4" s="17">
        <v>1</v>
      </c>
      <c r="B4" s="180" t="s">
        <v>27</v>
      </c>
      <c r="C4" s="176" t="s">
        <v>7</v>
      </c>
      <c r="D4" s="47">
        <v>9</v>
      </c>
      <c r="E4" s="135">
        <v>7</v>
      </c>
      <c r="F4" s="76">
        <v>8</v>
      </c>
      <c r="G4" s="28">
        <v>2</v>
      </c>
      <c r="H4" s="28">
        <v>26.8</v>
      </c>
      <c r="I4" s="30">
        <v>10</v>
      </c>
      <c r="J4" s="30">
        <v>3</v>
      </c>
      <c r="K4" s="214"/>
      <c r="L4" s="71">
        <v>10</v>
      </c>
      <c r="M4" s="71">
        <v>8</v>
      </c>
      <c r="N4" s="139">
        <v>18</v>
      </c>
      <c r="O4" s="184">
        <f aca="true" t="shared" si="0" ref="O4:O23">SUM(D4:N4)</f>
        <v>101.8</v>
      </c>
    </row>
    <row r="5" spans="1:15" ht="15">
      <c r="A5" s="17">
        <v>2</v>
      </c>
      <c r="B5" s="81" t="s">
        <v>48</v>
      </c>
      <c r="C5" s="10" t="s">
        <v>6</v>
      </c>
      <c r="D5" s="31">
        <v>6</v>
      </c>
      <c r="E5" s="158"/>
      <c r="F5" s="22">
        <v>3</v>
      </c>
      <c r="G5" s="21">
        <v>11</v>
      </c>
      <c r="H5" s="21">
        <v>18</v>
      </c>
      <c r="I5" s="22">
        <v>26.5</v>
      </c>
      <c r="J5" s="22">
        <v>7</v>
      </c>
      <c r="K5" s="215"/>
      <c r="L5" s="72"/>
      <c r="M5" s="72"/>
      <c r="N5" s="139">
        <v>12</v>
      </c>
      <c r="O5" s="184">
        <f t="shared" si="0"/>
        <v>83.5</v>
      </c>
    </row>
    <row r="6" spans="1:15" ht="15">
      <c r="A6" s="17">
        <f aca="true" t="shared" si="1" ref="A6:A20">SUM(A5+1)</f>
        <v>3</v>
      </c>
      <c r="B6" s="132" t="s">
        <v>86</v>
      </c>
      <c r="C6" s="176" t="s">
        <v>5</v>
      </c>
      <c r="D6" s="31">
        <v>2</v>
      </c>
      <c r="E6" s="158"/>
      <c r="F6" s="22">
        <v>1</v>
      </c>
      <c r="G6" s="28"/>
      <c r="H6" s="21">
        <v>26.8</v>
      </c>
      <c r="I6" s="22">
        <v>15</v>
      </c>
      <c r="J6" s="22">
        <v>10</v>
      </c>
      <c r="K6" s="215"/>
      <c r="L6" s="72">
        <v>13</v>
      </c>
      <c r="M6" s="72"/>
      <c r="N6" s="139"/>
      <c r="O6" s="184">
        <f t="shared" si="0"/>
        <v>67.8</v>
      </c>
    </row>
    <row r="7" spans="1:15" ht="15">
      <c r="A7" s="17">
        <f t="shared" si="1"/>
        <v>4</v>
      </c>
      <c r="B7" s="132" t="s">
        <v>85</v>
      </c>
      <c r="C7" s="176" t="s">
        <v>6</v>
      </c>
      <c r="D7" s="50"/>
      <c r="E7" s="216"/>
      <c r="F7" s="76">
        <v>5</v>
      </c>
      <c r="G7" s="28">
        <v>4</v>
      </c>
      <c r="H7" s="28">
        <v>14</v>
      </c>
      <c r="I7" s="30">
        <v>15</v>
      </c>
      <c r="J7" s="30">
        <v>5</v>
      </c>
      <c r="K7" s="30">
        <v>4</v>
      </c>
      <c r="L7" s="71">
        <v>1</v>
      </c>
      <c r="M7" s="71">
        <v>3</v>
      </c>
      <c r="N7" s="139">
        <v>8</v>
      </c>
      <c r="O7" s="184">
        <f t="shared" si="0"/>
        <v>59</v>
      </c>
    </row>
    <row r="8" spans="1:15" ht="15">
      <c r="A8" s="17">
        <f t="shared" si="1"/>
        <v>5</v>
      </c>
      <c r="B8" s="180" t="s">
        <v>92</v>
      </c>
      <c r="C8" s="164" t="s">
        <v>90</v>
      </c>
      <c r="D8" s="31"/>
      <c r="E8" s="158"/>
      <c r="F8" s="215"/>
      <c r="G8" s="28">
        <v>8</v>
      </c>
      <c r="H8" s="21"/>
      <c r="I8" s="22">
        <v>26.5</v>
      </c>
      <c r="J8" s="22">
        <v>2</v>
      </c>
      <c r="K8" s="22">
        <v>1</v>
      </c>
      <c r="L8" s="72">
        <v>8</v>
      </c>
      <c r="M8" s="72">
        <v>11</v>
      </c>
      <c r="N8" s="139"/>
      <c r="O8" s="184">
        <f t="shared" si="0"/>
        <v>56.5</v>
      </c>
    </row>
    <row r="9" spans="1:15" ht="15">
      <c r="A9" s="17">
        <f t="shared" si="1"/>
        <v>6</v>
      </c>
      <c r="B9" s="155" t="s">
        <v>99</v>
      </c>
      <c r="C9" s="176" t="s">
        <v>5</v>
      </c>
      <c r="D9" s="52"/>
      <c r="E9" s="217"/>
      <c r="F9" s="76"/>
      <c r="G9" s="28"/>
      <c r="H9" s="28">
        <v>26.8</v>
      </c>
      <c r="I9" s="30">
        <v>26.5</v>
      </c>
      <c r="J9" s="30"/>
      <c r="K9" s="30"/>
      <c r="L9" s="71"/>
      <c r="M9" s="71"/>
      <c r="N9" s="185"/>
      <c r="O9" s="184">
        <f t="shared" si="0"/>
        <v>53.3</v>
      </c>
    </row>
    <row r="10" spans="1:15" ht="15">
      <c r="A10" s="17">
        <f t="shared" si="1"/>
        <v>7</v>
      </c>
      <c r="B10" s="180" t="s">
        <v>93</v>
      </c>
      <c r="C10" s="164" t="s">
        <v>90</v>
      </c>
      <c r="D10" s="50"/>
      <c r="E10" s="218"/>
      <c r="F10" s="76"/>
      <c r="G10" s="28">
        <v>6</v>
      </c>
      <c r="H10" s="28">
        <v>10</v>
      </c>
      <c r="I10" s="30">
        <v>15</v>
      </c>
      <c r="J10" s="30">
        <v>1</v>
      </c>
      <c r="K10" s="30">
        <v>7</v>
      </c>
      <c r="L10" s="71">
        <v>4</v>
      </c>
      <c r="M10" s="71"/>
      <c r="N10" s="185"/>
      <c r="O10" s="184">
        <f t="shared" si="0"/>
        <v>43</v>
      </c>
    </row>
    <row r="11" spans="1:15" ht="15">
      <c r="A11" s="17">
        <f t="shared" si="1"/>
        <v>8</v>
      </c>
      <c r="B11" s="155" t="s">
        <v>102</v>
      </c>
      <c r="C11" s="23" t="s">
        <v>6</v>
      </c>
      <c r="D11" s="51"/>
      <c r="E11" s="217"/>
      <c r="F11" s="76"/>
      <c r="G11" s="28"/>
      <c r="H11" s="28">
        <v>16</v>
      </c>
      <c r="I11" s="30">
        <v>26.5</v>
      </c>
      <c r="J11" s="30"/>
      <c r="K11" s="30"/>
      <c r="L11" s="71"/>
      <c r="M11" s="71"/>
      <c r="N11" s="185"/>
      <c r="O11" s="184">
        <f t="shared" si="0"/>
        <v>42.5</v>
      </c>
    </row>
    <row r="12" spans="1:18" ht="15">
      <c r="A12" s="17">
        <f t="shared" si="1"/>
        <v>9</v>
      </c>
      <c r="B12" s="155" t="s">
        <v>100</v>
      </c>
      <c r="C12" s="23" t="s">
        <v>6</v>
      </c>
      <c r="D12" s="51"/>
      <c r="E12" s="224"/>
      <c r="F12" s="76"/>
      <c r="G12" s="28"/>
      <c r="H12" s="28">
        <v>26.8</v>
      </c>
      <c r="I12" s="30">
        <v>8</v>
      </c>
      <c r="J12" s="30"/>
      <c r="K12" s="30"/>
      <c r="L12" s="71"/>
      <c r="M12" s="71"/>
      <c r="N12" s="185"/>
      <c r="O12" s="184">
        <f t="shared" si="0"/>
        <v>34.8</v>
      </c>
      <c r="P12" s="156"/>
      <c r="Q12" s="156"/>
      <c r="R12" s="157"/>
    </row>
    <row r="13" spans="1:18" ht="15">
      <c r="A13" s="17">
        <f t="shared" si="1"/>
        <v>10</v>
      </c>
      <c r="B13" s="81" t="s">
        <v>51</v>
      </c>
      <c r="C13" s="178" t="s">
        <v>16</v>
      </c>
      <c r="D13" s="31">
        <v>1</v>
      </c>
      <c r="E13" s="19">
        <v>4</v>
      </c>
      <c r="F13" s="215"/>
      <c r="G13" s="21">
        <v>3</v>
      </c>
      <c r="H13" s="21"/>
      <c r="I13" s="22">
        <v>15</v>
      </c>
      <c r="J13" s="22"/>
      <c r="K13" s="22"/>
      <c r="L13" s="72"/>
      <c r="M13" s="72"/>
      <c r="N13" s="185"/>
      <c r="O13" s="184">
        <f t="shared" si="0"/>
        <v>23</v>
      </c>
      <c r="P13" s="156"/>
      <c r="Q13" s="156"/>
      <c r="R13" s="157"/>
    </row>
    <row r="14" spans="1:18" ht="15">
      <c r="A14" s="17">
        <f t="shared" si="1"/>
        <v>11</v>
      </c>
      <c r="B14" s="155" t="s">
        <v>103</v>
      </c>
      <c r="C14" s="176" t="s">
        <v>5</v>
      </c>
      <c r="D14" s="31"/>
      <c r="E14" s="18"/>
      <c r="F14" s="214"/>
      <c r="G14" s="19"/>
      <c r="H14" s="19">
        <v>12</v>
      </c>
      <c r="I14" s="20">
        <v>4</v>
      </c>
      <c r="J14" s="20"/>
      <c r="K14" s="20"/>
      <c r="L14" s="73"/>
      <c r="M14" s="73"/>
      <c r="N14" s="185"/>
      <c r="O14" s="184">
        <f t="shared" si="0"/>
        <v>16</v>
      </c>
      <c r="P14" s="156"/>
      <c r="Q14" s="156"/>
      <c r="R14" s="157"/>
    </row>
    <row r="15" spans="1:18" ht="15">
      <c r="A15" s="17">
        <f t="shared" si="1"/>
        <v>12</v>
      </c>
      <c r="B15" s="168" t="s">
        <v>111</v>
      </c>
      <c r="C15" s="164" t="s">
        <v>90</v>
      </c>
      <c r="D15" s="47"/>
      <c r="E15" s="24"/>
      <c r="F15" s="219"/>
      <c r="G15" s="28"/>
      <c r="H15" s="28"/>
      <c r="I15" s="30"/>
      <c r="J15" s="30"/>
      <c r="K15" s="30"/>
      <c r="L15" s="71">
        <v>5</v>
      </c>
      <c r="M15" s="71">
        <v>6</v>
      </c>
      <c r="N15" s="185"/>
      <c r="O15" s="184">
        <f t="shared" si="0"/>
        <v>11</v>
      </c>
      <c r="P15" s="156"/>
      <c r="Q15" s="156"/>
      <c r="R15" s="157"/>
    </row>
    <row r="16" spans="1:18" ht="15">
      <c r="A16" s="17">
        <f t="shared" si="1"/>
        <v>13</v>
      </c>
      <c r="B16" s="168" t="s">
        <v>110</v>
      </c>
      <c r="C16" s="164" t="s">
        <v>90</v>
      </c>
      <c r="D16" s="31"/>
      <c r="E16" s="19"/>
      <c r="F16" s="215"/>
      <c r="G16" s="21"/>
      <c r="H16" s="21"/>
      <c r="I16" s="22"/>
      <c r="J16" s="22"/>
      <c r="K16" s="22"/>
      <c r="L16" s="72">
        <v>6</v>
      </c>
      <c r="M16" s="72"/>
      <c r="N16" s="185"/>
      <c r="O16" s="184">
        <f t="shared" si="0"/>
        <v>6</v>
      </c>
      <c r="P16" s="156"/>
      <c r="Q16" s="156"/>
      <c r="R16" s="157"/>
    </row>
    <row r="17" spans="1:18" ht="15">
      <c r="A17" s="17">
        <f t="shared" si="1"/>
        <v>14</v>
      </c>
      <c r="B17" s="168" t="s">
        <v>112</v>
      </c>
      <c r="C17" s="164" t="s">
        <v>90</v>
      </c>
      <c r="D17" s="31"/>
      <c r="E17" s="18"/>
      <c r="F17" s="215"/>
      <c r="G17" s="19"/>
      <c r="H17" s="19"/>
      <c r="I17" s="20"/>
      <c r="J17" s="20"/>
      <c r="K17" s="20"/>
      <c r="L17" s="73">
        <v>3</v>
      </c>
      <c r="M17" s="73">
        <v>2</v>
      </c>
      <c r="N17" s="185"/>
      <c r="O17" s="184">
        <f t="shared" si="0"/>
        <v>5</v>
      </c>
      <c r="P17" s="156"/>
      <c r="Q17" s="156"/>
      <c r="R17" s="157"/>
    </row>
    <row r="18" spans="1:18" ht="15">
      <c r="A18" s="17">
        <f t="shared" si="1"/>
        <v>15</v>
      </c>
      <c r="B18" s="81" t="s">
        <v>49</v>
      </c>
      <c r="C18" s="178" t="s">
        <v>50</v>
      </c>
      <c r="D18" s="31">
        <v>4</v>
      </c>
      <c r="E18" s="19"/>
      <c r="F18" s="214"/>
      <c r="G18" s="21"/>
      <c r="H18" s="21"/>
      <c r="I18" s="22"/>
      <c r="J18" s="22"/>
      <c r="K18" s="22"/>
      <c r="L18" s="72"/>
      <c r="M18" s="72"/>
      <c r="N18" s="185"/>
      <c r="O18" s="184">
        <f t="shared" si="0"/>
        <v>4</v>
      </c>
      <c r="P18" s="156"/>
      <c r="Q18" s="156"/>
      <c r="R18" s="157"/>
    </row>
    <row r="19" spans="1:18" ht="15">
      <c r="A19" s="17">
        <f t="shared" si="1"/>
        <v>16</v>
      </c>
      <c r="B19" s="161" t="s">
        <v>104</v>
      </c>
      <c r="C19" s="176" t="s">
        <v>5</v>
      </c>
      <c r="D19" s="50"/>
      <c r="E19" s="24"/>
      <c r="F19" s="219"/>
      <c r="G19" s="28"/>
      <c r="H19" s="28"/>
      <c r="I19" s="30">
        <v>4</v>
      </c>
      <c r="J19" s="30"/>
      <c r="K19" s="30"/>
      <c r="L19" s="30"/>
      <c r="M19" s="71"/>
      <c r="N19" s="185"/>
      <c r="O19" s="184">
        <f t="shared" si="0"/>
        <v>4</v>
      </c>
      <c r="P19" s="156"/>
      <c r="Q19" s="156"/>
      <c r="R19" s="157"/>
    </row>
    <row r="20" spans="1:18" ht="15">
      <c r="A20" s="17">
        <f t="shared" si="1"/>
        <v>17</v>
      </c>
      <c r="B20" s="161" t="s">
        <v>101</v>
      </c>
      <c r="C20" s="176" t="s">
        <v>5</v>
      </c>
      <c r="D20" s="31"/>
      <c r="E20" s="19"/>
      <c r="F20" s="215"/>
      <c r="G20" s="21"/>
      <c r="H20" s="21"/>
      <c r="I20" s="22">
        <v>4</v>
      </c>
      <c r="J20" s="22"/>
      <c r="K20" s="22"/>
      <c r="L20" s="72"/>
      <c r="M20" s="72"/>
      <c r="N20" s="185"/>
      <c r="O20" s="184">
        <f t="shared" si="0"/>
        <v>4</v>
      </c>
      <c r="P20" s="156"/>
      <c r="Q20" s="156"/>
      <c r="R20" s="157"/>
    </row>
    <row r="21" spans="1:18" ht="15">
      <c r="A21" s="14">
        <v>18</v>
      </c>
      <c r="B21" s="223" t="s">
        <v>117</v>
      </c>
      <c r="C21" s="164" t="s">
        <v>90</v>
      </c>
      <c r="D21" s="53"/>
      <c r="E21" s="53"/>
      <c r="F21" s="214"/>
      <c r="G21" s="15"/>
      <c r="H21" s="15"/>
      <c r="I21" s="15"/>
      <c r="J21" s="15"/>
      <c r="K21" s="15"/>
      <c r="L21" s="87"/>
      <c r="M21" s="174">
        <v>4</v>
      </c>
      <c r="N21" s="185"/>
      <c r="O21" s="184">
        <f t="shared" si="0"/>
        <v>4</v>
      </c>
      <c r="P21" s="156"/>
      <c r="Q21" s="156"/>
      <c r="R21" s="157"/>
    </row>
    <row r="22" spans="1:18" ht="15">
      <c r="A22" s="17">
        <f>SUM(A21+1)</f>
        <v>19</v>
      </c>
      <c r="B22" s="186" t="s">
        <v>113</v>
      </c>
      <c r="C22" s="164" t="s">
        <v>90</v>
      </c>
      <c r="D22" s="47"/>
      <c r="E22" s="24"/>
      <c r="F22" s="219"/>
      <c r="G22" s="28"/>
      <c r="H22" s="28"/>
      <c r="I22" s="30"/>
      <c r="J22" s="30"/>
      <c r="K22" s="30"/>
      <c r="L22" s="71">
        <v>2</v>
      </c>
      <c r="M22" s="71"/>
      <c r="N22" s="185"/>
      <c r="O22" s="184">
        <f t="shared" si="0"/>
        <v>2</v>
      </c>
      <c r="P22" s="156"/>
      <c r="Q22" s="156"/>
      <c r="R22" s="157"/>
    </row>
    <row r="23" spans="1:19" ht="15">
      <c r="A23" s="17">
        <f>SUM(A22+1)</f>
        <v>20</v>
      </c>
      <c r="B23" s="222" t="s">
        <v>94</v>
      </c>
      <c r="C23" s="176" t="s">
        <v>5</v>
      </c>
      <c r="D23" s="28"/>
      <c r="E23" s="29"/>
      <c r="F23" s="215"/>
      <c r="G23" s="28">
        <v>1</v>
      </c>
      <c r="H23" s="28"/>
      <c r="I23" s="30"/>
      <c r="J23" s="30"/>
      <c r="K23" s="30"/>
      <c r="L23" s="71"/>
      <c r="M23" s="71"/>
      <c r="N23" s="185"/>
      <c r="O23" s="184">
        <f t="shared" si="0"/>
        <v>1</v>
      </c>
      <c r="P23" s="156"/>
      <c r="Q23" s="156"/>
      <c r="R23" s="157"/>
      <c r="S23" s="62"/>
    </row>
    <row r="24" spans="1:19" ht="15">
      <c r="A24" s="14"/>
      <c r="B24" s="14"/>
      <c r="C24" s="14"/>
      <c r="D24" s="53"/>
      <c r="E24" s="53"/>
      <c r="F24" s="15"/>
      <c r="G24" s="15"/>
      <c r="H24" s="15"/>
      <c r="I24" s="15"/>
      <c r="J24" s="15"/>
      <c r="K24" s="15"/>
      <c r="L24" s="87"/>
      <c r="M24" s="87"/>
      <c r="N24" s="67"/>
      <c r="O24" s="38"/>
      <c r="P24" s="156"/>
      <c r="Q24" s="156"/>
      <c r="R24" s="157"/>
      <c r="S24" s="62"/>
    </row>
    <row r="25" spans="1:19" ht="15">
      <c r="A25" s="14"/>
      <c r="B25" s="187"/>
      <c r="C25" s="14"/>
      <c r="D25" s="53"/>
      <c r="E25" s="53"/>
      <c r="F25" s="15"/>
      <c r="G25" s="15"/>
      <c r="H25" s="15"/>
      <c r="I25" s="15"/>
      <c r="J25" s="15"/>
      <c r="K25" s="15"/>
      <c r="L25" s="87"/>
      <c r="M25" s="87"/>
      <c r="N25" s="67"/>
      <c r="O25" s="38"/>
      <c r="P25" s="70"/>
      <c r="Q25" s="42"/>
      <c r="R25" s="61"/>
      <c r="S25" s="62"/>
    </row>
    <row r="26" spans="1:15" ht="15">
      <c r="A26" s="14"/>
      <c r="B26" s="14"/>
      <c r="C26" s="14"/>
      <c r="D26" s="53"/>
      <c r="E26" s="53"/>
      <c r="F26" s="15"/>
      <c r="G26" s="15"/>
      <c r="H26" s="15"/>
      <c r="I26" s="15"/>
      <c r="J26" s="15"/>
      <c r="K26" s="15"/>
      <c r="L26" s="67"/>
      <c r="M26" s="87"/>
      <c r="N26" s="87"/>
      <c r="O26" s="38"/>
    </row>
    <row r="27" spans="2:3" ht="15">
      <c r="B27" s="57"/>
      <c r="C27" s="56"/>
    </row>
    <row r="28" spans="2:6" ht="15">
      <c r="B28" s="57"/>
      <c r="C28" s="56"/>
      <c r="D28" s="191"/>
      <c r="E28" s="39"/>
      <c r="F28" s="39"/>
    </row>
    <row r="29" spans="2:6" ht="15">
      <c r="B29" s="55"/>
      <c r="C29" s="56"/>
      <c r="D29" s="190"/>
      <c r="E29" s="189"/>
      <c r="F29" s="39"/>
    </row>
    <row r="30" spans="2:6" ht="15">
      <c r="B30" s="57"/>
      <c r="C30" s="56"/>
      <c r="D30" s="190"/>
      <c r="E30" s="189"/>
      <c r="F30" s="39"/>
    </row>
    <row r="31" spans="3:6" ht="15">
      <c r="C31" s="39"/>
      <c r="D31" s="190"/>
      <c r="E31" s="189"/>
      <c r="F31" s="39"/>
    </row>
    <row r="32" spans="3:6" ht="15">
      <c r="C32" s="39"/>
      <c r="D32" s="190"/>
      <c r="E32" s="189"/>
      <c r="F32" s="39"/>
    </row>
    <row r="33" spans="3:6" ht="15">
      <c r="C33" s="39"/>
      <c r="D33" s="188"/>
      <c r="E33" s="189"/>
      <c r="F33" s="39"/>
    </row>
    <row r="34" spans="3:6" ht="12.75">
      <c r="C34" s="39"/>
      <c r="D34" s="191"/>
      <c r="E34" s="39"/>
      <c r="F34" s="39"/>
    </row>
    <row r="35" spans="3:6" ht="12.75">
      <c r="C35" s="39"/>
      <c r="D35" s="191"/>
      <c r="E35" s="39"/>
      <c r="F35" s="39"/>
    </row>
  </sheetData>
  <sheetProtection/>
  <mergeCells count="2">
    <mergeCell ref="A2:C2"/>
    <mergeCell ref="A1:C1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6.421875" style="3" customWidth="1"/>
    <col min="2" max="2" width="39.7109375" style="3" customWidth="1"/>
    <col min="3" max="3" width="14.140625" style="3" bestFit="1" customWidth="1"/>
    <col min="4" max="4" width="10.421875" style="8" customWidth="1"/>
    <col min="5" max="5" width="12.7109375" style="3" customWidth="1"/>
    <col min="6" max="6" width="14.00390625" style="3" bestFit="1" customWidth="1"/>
    <col min="7" max="7" width="14.7109375" style="3" customWidth="1"/>
    <col min="8" max="8" width="13.421875" style="3" bestFit="1" customWidth="1"/>
    <col min="9" max="11" width="13.00390625" style="3" customWidth="1"/>
    <col min="12" max="12" width="16.28125" style="3" bestFit="1" customWidth="1"/>
    <col min="13" max="13" width="15.421875" style="3" bestFit="1" customWidth="1"/>
    <col min="14" max="14" width="15.421875" style="3" customWidth="1"/>
    <col min="15" max="15" width="8.8515625" style="3" customWidth="1"/>
    <col min="16" max="16" width="36.140625" style="3" bestFit="1" customWidth="1"/>
    <col min="17" max="17" width="10.7109375" style="3" customWidth="1"/>
    <col min="18" max="18" width="36.140625" style="3" bestFit="1" customWidth="1"/>
    <col min="19" max="16384" width="9.140625" style="3" customWidth="1"/>
  </cols>
  <sheetData>
    <row r="1" spans="1:15" ht="15">
      <c r="A1" s="232" t="s">
        <v>46</v>
      </c>
      <c r="B1" s="233"/>
      <c r="C1" s="233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15">
      <c r="A2" s="229" t="s">
        <v>47</v>
      </c>
      <c r="B2" s="230"/>
      <c r="C2" s="231"/>
      <c r="D2" s="27" t="s">
        <v>15</v>
      </c>
      <c r="E2" s="33" t="s">
        <v>76</v>
      </c>
      <c r="F2" s="36" t="s">
        <v>84</v>
      </c>
      <c r="G2" s="44" t="s">
        <v>91</v>
      </c>
      <c r="H2" s="137" t="s">
        <v>96</v>
      </c>
      <c r="I2" s="137" t="s">
        <v>96</v>
      </c>
      <c r="J2" s="60" t="s">
        <v>105</v>
      </c>
      <c r="K2" s="66" t="s">
        <v>107</v>
      </c>
      <c r="L2" s="74" t="s">
        <v>109</v>
      </c>
      <c r="M2" s="75" t="s">
        <v>116</v>
      </c>
      <c r="N2" s="183" t="s">
        <v>118</v>
      </c>
      <c r="O2" s="77" t="s">
        <v>45</v>
      </c>
    </row>
    <row r="3" spans="1:15" ht="15">
      <c r="A3" s="14" t="s">
        <v>2</v>
      </c>
      <c r="B3" s="14" t="s">
        <v>0</v>
      </c>
      <c r="C3" s="14" t="s">
        <v>1</v>
      </c>
      <c r="D3" s="83">
        <v>41328</v>
      </c>
      <c r="E3" s="83">
        <v>41350</v>
      </c>
      <c r="F3" s="15">
        <v>41377</v>
      </c>
      <c r="G3" s="15">
        <v>41398</v>
      </c>
      <c r="H3" s="15">
        <v>41419</v>
      </c>
      <c r="I3" s="15">
        <v>41420</v>
      </c>
      <c r="J3" s="15">
        <v>41454</v>
      </c>
      <c r="K3" s="15">
        <v>41524</v>
      </c>
      <c r="L3" s="67">
        <v>41566</v>
      </c>
      <c r="M3" s="67">
        <v>41587</v>
      </c>
      <c r="N3" s="67">
        <v>41622</v>
      </c>
      <c r="O3" s="16"/>
    </row>
    <row r="4" spans="1:15" ht="15">
      <c r="A4" s="43">
        <v>1</v>
      </c>
      <c r="B4" s="178" t="s">
        <v>25</v>
      </c>
      <c r="C4" s="152" t="s">
        <v>29</v>
      </c>
      <c r="D4" s="112">
        <v>10</v>
      </c>
      <c r="E4" s="113">
        <v>17</v>
      </c>
      <c r="F4" s="90">
        <v>19</v>
      </c>
      <c r="G4" s="90">
        <v>8</v>
      </c>
      <c r="H4" s="139">
        <v>28.8</v>
      </c>
      <c r="I4" s="139">
        <v>28.5</v>
      </c>
      <c r="J4" s="90">
        <v>5</v>
      </c>
      <c r="K4" s="210"/>
      <c r="L4" s="90">
        <v>9</v>
      </c>
      <c r="M4" s="90"/>
      <c r="N4" s="90">
        <v>16</v>
      </c>
      <c r="O4" s="32">
        <f aca="true" t="shared" si="0" ref="O4:O30">SUM(D4:N4)</f>
        <v>141.3</v>
      </c>
    </row>
    <row r="5" spans="1:15" ht="15">
      <c r="A5" s="43">
        <f aca="true" t="shared" si="1" ref="A5:A30">(A4+1)</f>
        <v>2</v>
      </c>
      <c r="B5" s="178" t="s">
        <v>24</v>
      </c>
      <c r="C5" s="152" t="s">
        <v>29</v>
      </c>
      <c r="D5" s="112">
        <v>3</v>
      </c>
      <c r="E5" s="113">
        <v>13</v>
      </c>
      <c r="F5" s="90">
        <v>4</v>
      </c>
      <c r="G5" s="90">
        <v>6</v>
      </c>
      <c r="H5" s="139">
        <v>28.8</v>
      </c>
      <c r="I5" s="139">
        <v>16</v>
      </c>
      <c r="J5" s="90">
        <v>3</v>
      </c>
      <c r="K5" s="210"/>
      <c r="L5" s="90">
        <v>7</v>
      </c>
      <c r="M5" s="90">
        <v>11</v>
      </c>
      <c r="N5" s="90">
        <v>28</v>
      </c>
      <c r="O5" s="32">
        <f t="shared" si="0"/>
        <v>119.8</v>
      </c>
    </row>
    <row r="6" spans="1:15" ht="15">
      <c r="A6" s="43">
        <f t="shared" si="1"/>
        <v>3</v>
      </c>
      <c r="B6" s="178" t="s">
        <v>57</v>
      </c>
      <c r="C6" s="152" t="s">
        <v>59</v>
      </c>
      <c r="D6" s="112">
        <v>4</v>
      </c>
      <c r="E6" s="113">
        <v>9</v>
      </c>
      <c r="F6" s="90">
        <v>9</v>
      </c>
      <c r="G6" s="90">
        <v>11</v>
      </c>
      <c r="H6" s="139">
        <v>18</v>
      </c>
      <c r="I6" s="139">
        <v>2</v>
      </c>
      <c r="J6" s="90">
        <v>15</v>
      </c>
      <c r="K6" s="210"/>
      <c r="L6" s="90">
        <v>6</v>
      </c>
      <c r="M6" s="90">
        <v>16</v>
      </c>
      <c r="N6" s="90">
        <v>18</v>
      </c>
      <c r="O6" s="32">
        <f t="shared" si="0"/>
        <v>108</v>
      </c>
    </row>
    <row r="7" spans="1:15" ht="15">
      <c r="A7" s="43">
        <f t="shared" si="1"/>
        <v>4</v>
      </c>
      <c r="B7" s="171" t="s">
        <v>56</v>
      </c>
      <c r="C7" s="152" t="s">
        <v>29</v>
      </c>
      <c r="D7" s="112">
        <v>5</v>
      </c>
      <c r="E7" s="113"/>
      <c r="F7" s="90">
        <v>2</v>
      </c>
      <c r="G7" s="90">
        <v>16</v>
      </c>
      <c r="H7" s="139">
        <v>13</v>
      </c>
      <c r="I7" s="139">
        <v>16</v>
      </c>
      <c r="J7" s="90">
        <v>18</v>
      </c>
      <c r="K7" s="210"/>
      <c r="L7" s="90">
        <v>14</v>
      </c>
      <c r="M7" s="90">
        <v>3</v>
      </c>
      <c r="N7" s="90">
        <v>20</v>
      </c>
      <c r="O7" s="32">
        <f t="shared" si="0"/>
        <v>107</v>
      </c>
    </row>
    <row r="8" spans="1:15" ht="15">
      <c r="A8" s="43">
        <f t="shared" si="1"/>
        <v>5</v>
      </c>
      <c r="B8" s="151" t="s">
        <v>53</v>
      </c>
      <c r="C8" s="152" t="s">
        <v>60</v>
      </c>
      <c r="D8" s="112">
        <v>14</v>
      </c>
      <c r="E8" s="113">
        <v>12</v>
      </c>
      <c r="F8" s="90"/>
      <c r="G8" s="90">
        <v>13</v>
      </c>
      <c r="H8" s="139"/>
      <c r="I8" s="139">
        <v>28.5</v>
      </c>
      <c r="J8" s="90">
        <v>10</v>
      </c>
      <c r="K8" s="210"/>
      <c r="L8" s="90">
        <v>3</v>
      </c>
      <c r="M8" s="90">
        <v>2</v>
      </c>
      <c r="N8" s="90">
        <v>14</v>
      </c>
      <c r="O8" s="32">
        <f t="shared" si="0"/>
        <v>96.5</v>
      </c>
    </row>
    <row r="9" spans="1:15" ht="15">
      <c r="A9" s="43">
        <f t="shared" si="1"/>
        <v>6</v>
      </c>
      <c r="B9" s="151" t="s">
        <v>55</v>
      </c>
      <c r="C9" s="152" t="s">
        <v>59</v>
      </c>
      <c r="D9" s="112">
        <v>6</v>
      </c>
      <c r="E9" s="113"/>
      <c r="F9" s="90">
        <v>16</v>
      </c>
      <c r="G9" s="90"/>
      <c r="H9" s="139">
        <v>18</v>
      </c>
      <c r="I9" s="139">
        <v>28.5</v>
      </c>
      <c r="J9" s="90">
        <v>1</v>
      </c>
      <c r="K9" s="210"/>
      <c r="L9" s="90"/>
      <c r="M9" s="90">
        <v>13</v>
      </c>
      <c r="N9" s="90">
        <v>6</v>
      </c>
      <c r="O9" s="32">
        <f t="shared" si="0"/>
        <v>88.5</v>
      </c>
    </row>
    <row r="10" spans="1:15" ht="15">
      <c r="A10" s="43">
        <f t="shared" si="1"/>
        <v>7</v>
      </c>
      <c r="B10" s="127" t="s">
        <v>26</v>
      </c>
      <c r="C10" s="80" t="s">
        <v>29</v>
      </c>
      <c r="D10" s="112">
        <v>8</v>
      </c>
      <c r="E10" s="113">
        <v>11</v>
      </c>
      <c r="F10" s="90">
        <v>5</v>
      </c>
      <c r="G10" s="90">
        <v>7</v>
      </c>
      <c r="H10" s="139"/>
      <c r="I10" s="139">
        <v>10</v>
      </c>
      <c r="J10" s="90">
        <v>7</v>
      </c>
      <c r="K10" s="210"/>
      <c r="L10" s="90">
        <v>5</v>
      </c>
      <c r="M10" s="90">
        <v>8</v>
      </c>
      <c r="N10" s="90">
        <v>24</v>
      </c>
      <c r="O10" s="32">
        <f t="shared" si="0"/>
        <v>85</v>
      </c>
    </row>
    <row r="11" spans="1:15" ht="15">
      <c r="A11" s="43">
        <f t="shared" si="1"/>
        <v>8</v>
      </c>
      <c r="B11" s="127" t="s">
        <v>52</v>
      </c>
      <c r="C11" s="80" t="s">
        <v>59</v>
      </c>
      <c r="D11" s="112">
        <v>17</v>
      </c>
      <c r="E11" s="113"/>
      <c r="F11" s="90">
        <v>7</v>
      </c>
      <c r="G11" s="90"/>
      <c r="H11" s="139">
        <v>18</v>
      </c>
      <c r="I11" s="139">
        <v>16</v>
      </c>
      <c r="J11" s="90"/>
      <c r="K11" s="90">
        <v>5</v>
      </c>
      <c r="L11" s="210"/>
      <c r="M11" s="90">
        <v>5</v>
      </c>
      <c r="N11" s="90">
        <v>10</v>
      </c>
      <c r="O11" s="32">
        <f t="shared" si="0"/>
        <v>78</v>
      </c>
    </row>
    <row r="12" spans="1:15" ht="15">
      <c r="A12" s="43">
        <f t="shared" si="1"/>
        <v>9</v>
      </c>
      <c r="B12" s="111" t="s">
        <v>40</v>
      </c>
      <c r="C12" s="181" t="s">
        <v>6</v>
      </c>
      <c r="D12" s="225"/>
      <c r="E12" s="163"/>
      <c r="F12" s="97"/>
      <c r="G12" s="106"/>
      <c r="H12" s="143">
        <v>28.8</v>
      </c>
      <c r="I12" s="47">
        <v>16</v>
      </c>
      <c r="J12" s="94">
        <v>4</v>
      </c>
      <c r="K12" s="209"/>
      <c r="L12" s="94"/>
      <c r="M12" s="94">
        <v>9</v>
      </c>
      <c r="N12" s="94">
        <v>12</v>
      </c>
      <c r="O12" s="32">
        <f t="shared" si="0"/>
        <v>69.8</v>
      </c>
    </row>
    <row r="13" spans="1:15" ht="15">
      <c r="A13" s="43">
        <f t="shared" si="1"/>
        <v>10</v>
      </c>
      <c r="B13" s="82" t="s">
        <v>43</v>
      </c>
      <c r="C13" s="152" t="s">
        <v>59</v>
      </c>
      <c r="D13" s="84">
        <v>2</v>
      </c>
      <c r="E13" s="109">
        <v>4</v>
      </c>
      <c r="F13" s="90">
        <v>14</v>
      </c>
      <c r="G13" s="90">
        <v>3</v>
      </c>
      <c r="H13" s="139">
        <v>10</v>
      </c>
      <c r="I13" s="139">
        <v>4</v>
      </c>
      <c r="J13" s="90">
        <v>13</v>
      </c>
      <c r="K13" s="210"/>
      <c r="L13" s="90">
        <v>4</v>
      </c>
      <c r="M13" s="90">
        <v>4</v>
      </c>
      <c r="N13" s="90"/>
      <c r="O13" s="32">
        <f t="shared" si="0"/>
        <v>58</v>
      </c>
    </row>
    <row r="14" spans="1:15" ht="15">
      <c r="A14" s="43">
        <f t="shared" si="1"/>
        <v>11</v>
      </c>
      <c r="B14" s="177" t="s">
        <v>23</v>
      </c>
      <c r="C14" s="181" t="s">
        <v>6</v>
      </c>
      <c r="D14" s="26"/>
      <c r="E14" s="93"/>
      <c r="F14" s="97"/>
      <c r="G14" s="108"/>
      <c r="H14" s="143">
        <v>28.8</v>
      </c>
      <c r="I14" s="141">
        <v>28.5</v>
      </c>
      <c r="J14" s="97"/>
      <c r="K14" s="206"/>
      <c r="L14" s="97"/>
      <c r="M14" s="97"/>
      <c r="N14" s="97"/>
      <c r="O14" s="32">
        <f t="shared" si="0"/>
        <v>57.3</v>
      </c>
    </row>
    <row r="15" spans="1:15" ht="15">
      <c r="A15" s="43">
        <f t="shared" si="1"/>
        <v>12</v>
      </c>
      <c r="B15" s="178" t="s">
        <v>28</v>
      </c>
      <c r="C15" s="152" t="s">
        <v>29</v>
      </c>
      <c r="D15" s="84">
        <v>7</v>
      </c>
      <c r="E15" s="109">
        <v>5</v>
      </c>
      <c r="F15" s="90">
        <v>8</v>
      </c>
      <c r="G15" s="90">
        <v>4</v>
      </c>
      <c r="H15" s="139">
        <v>13</v>
      </c>
      <c r="I15" s="139">
        <v>16</v>
      </c>
      <c r="J15" s="90"/>
      <c r="K15" s="210"/>
      <c r="L15" s="90"/>
      <c r="M15" s="90"/>
      <c r="N15" s="90"/>
      <c r="O15" s="32">
        <f t="shared" si="0"/>
        <v>53</v>
      </c>
    </row>
    <row r="16" spans="1:15" ht="15">
      <c r="A16" s="43">
        <f t="shared" si="1"/>
        <v>13</v>
      </c>
      <c r="B16" s="178" t="s">
        <v>114</v>
      </c>
      <c r="C16" s="181" t="s">
        <v>5</v>
      </c>
      <c r="D16" s="49"/>
      <c r="E16" s="167"/>
      <c r="F16" s="100"/>
      <c r="G16" s="95"/>
      <c r="H16" s="148"/>
      <c r="I16" s="146"/>
      <c r="J16" s="102"/>
      <c r="K16" s="209"/>
      <c r="L16" s="102">
        <v>11</v>
      </c>
      <c r="M16" s="102">
        <v>6</v>
      </c>
      <c r="N16" s="102">
        <v>34</v>
      </c>
      <c r="O16" s="32">
        <f t="shared" si="0"/>
        <v>51</v>
      </c>
    </row>
    <row r="17" spans="1:15" ht="15">
      <c r="A17" s="43">
        <f t="shared" si="1"/>
        <v>14</v>
      </c>
      <c r="B17" s="82" t="s">
        <v>54</v>
      </c>
      <c r="C17" s="80" t="s">
        <v>29</v>
      </c>
      <c r="D17" s="84">
        <v>12</v>
      </c>
      <c r="E17" s="109">
        <v>15</v>
      </c>
      <c r="F17" s="90">
        <v>11</v>
      </c>
      <c r="G17" s="90">
        <v>5</v>
      </c>
      <c r="H17" s="139"/>
      <c r="I17" s="139"/>
      <c r="J17" s="90">
        <v>2</v>
      </c>
      <c r="K17" s="210"/>
      <c r="L17" s="90"/>
      <c r="M17" s="90"/>
      <c r="N17" s="90"/>
      <c r="O17" s="32">
        <f t="shared" si="0"/>
        <v>45</v>
      </c>
    </row>
    <row r="18" spans="1:15" ht="15">
      <c r="A18" s="43">
        <f t="shared" si="1"/>
        <v>15</v>
      </c>
      <c r="B18" s="82" t="s">
        <v>77</v>
      </c>
      <c r="C18" s="110" t="s">
        <v>42</v>
      </c>
      <c r="D18" s="53"/>
      <c r="E18" s="109">
        <v>20</v>
      </c>
      <c r="F18" s="90">
        <v>10</v>
      </c>
      <c r="G18" s="90"/>
      <c r="H18" s="139"/>
      <c r="I18" s="139"/>
      <c r="J18" s="90">
        <v>8</v>
      </c>
      <c r="K18" s="210"/>
      <c r="L18" s="90"/>
      <c r="M18" s="90"/>
      <c r="N18" s="90"/>
      <c r="O18" s="32">
        <f t="shared" si="0"/>
        <v>38</v>
      </c>
    </row>
    <row r="19" spans="1:15" ht="15">
      <c r="A19" s="43">
        <f t="shared" si="1"/>
        <v>16</v>
      </c>
      <c r="B19" s="82" t="s">
        <v>35</v>
      </c>
      <c r="C19" s="152" t="s">
        <v>29</v>
      </c>
      <c r="D19" s="84">
        <v>9</v>
      </c>
      <c r="E19" s="109">
        <v>6</v>
      </c>
      <c r="F19" s="90">
        <v>3</v>
      </c>
      <c r="G19" s="90">
        <v>9</v>
      </c>
      <c r="H19" s="139"/>
      <c r="I19" s="139"/>
      <c r="J19" s="90">
        <v>11</v>
      </c>
      <c r="K19" s="210"/>
      <c r="L19" s="90"/>
      <c r="M19" s="90"/>
      <c r="N19" s="90"/>
      <c r="O19" s="32">
        <f t="shared" si="0"/>
        <v>38</v>
      </c>
    </row>
    <row r="20" spans="1:15" ht="15">
      <c r="A20" s="43">
        <f t="shared" si="1"/>
        <v>17</v>
      </c>
      <c r="B20" s="170" t="s">
        <v>39</v>
      </c>
      <c r="C20" s="181" t="s">
        <v>6</v>
      </c>
      <c r="D20" s="50"/>
      <c r="E20" s="93"/>
      <c r="F20" s="97"/>
      <c r="G20" s="95"/>
      <c r="H20" s="153">
        <v>28.8</v>
      </c>
      <c r="I20" s="154">
        <v>5</v>
      </c>
      <c r="J20" s="97"/>
      <c r="K20" s="206"/>
      <c r="L20" s="97"/>
      <c r="M20" s="97"/>
      <c r="N20" s="97"/>
      <c r="O20" s="32">
        <f t="shared" si="0"/>
        <v>33.8</v>
      </c>
    </row>
    <row r="21" spans="1:15" ht="15">
      <c r="A21" s="43">
        <f t="shared" si="1"/>
        <v>18</v>
      </c>
      <c r="B21" s="177" t="s">
        <v>95</v>
      </c>
      <c r="C21" s="181" t="s">
        <v>90</v>
      </c>
      <c r="D21" s="58"/>
      <c r="E21" s="117"/>
      <c r="F21" s="97"/>
      <c r="G21" s="95">
        <v>2</v>
      </c>
      <c r="H21" s="143">
        <v>8</v>
      </c>
      <c r="I21" s="141">
        <v>8</v>
      </c>
      <c r="J21" s="97">
        <v>6</v>
      </c>
      <c r="K21" s="206"/>
      <c r="L21" s="97"/>
      <c r="M21" s="97"/>
      <c r="N21" s="97"/>
      <c r="O21" s="32">
        <f t="shared" si="0"/>
        <v>24</v>
      </c>
    </row>
    <row r="22" spans="1:15" ht="15">
      <c r="A22" s="43">
        <f t="shared" si="1"/>
        <v>19</v>
      </c>
      <c r="B22" s="178" t="s">
        <v>58</v>
      </c>
      <c r="C22" s="152" t="s">
        <v>50</v>
      </c>
      <c r="D22" s="92">
        <v>1</v>
      </c>
      <c r="E22" s="109">
        <v>8</v>
      </c>
      <c r="F22" s="90"/>
      <c r="G22" s="90"/>
      <c r="H22" s="139"/>
      <c r="I22" s="139"/>
      <c r="J22" s="90"/>
      <c r="K22" s="210"/>
      <c r="L22" s="90"/>
      <c r="M22" s="90"/>
      <c r="N22" s="90">
        <v>8</v>
      </c>
      <c r="O22" s="32">
        <f t="shared" si="0"/>
        <v>17</v>
      </c>
    </row>
    <row r="23" spans="1:15" ht="15">
      <c r="A23" s="43">
        <f t="shared" si="1"/>
        <v>20</v>
      </c>
      <c r="B23" s="63" t="s">
        <v>36</v>
      </c>
      <c r="C23" s="136" t="s">
        <v>6</v>
      </c>
      <c r="D23" s="4"/>
      <c r="E23" s="159">
        <v>7</v>
      </c>
      <c r="F23" s="101"/>
      <c r="G23" s="101"/>
      <c r="H23" s="148"/>
      <c r="I23" s="148"/>
      <c r="J23" s="101">
        <v>9</v>
      </c>
      <c r="K23" s="220"/>
      <c r="L23" s="101"/>
      <c r="M23" s="101"/>
      <c r="N23" s="101"/>
      <c r="O23" s="32">
        <f t="shared" si="0"/>
        <v>16</v>
      </c>
    </row>
    <row r="24" spans="1:15" ht="15">
      <c r="A24" s="43">
        <f t="shared" si="1"/>
        <v>21</v>
      </c>
      <c r="B24" s="178" t="s">
        <v>78</v>
      </c>
      <c r="C24" s="110" t="s">
        <v>42</v>
      </c>
      <c r="D24" s="50"/>
      <c r="E24" s="117">
        <v>3</v>
      </c>
      <c r="F24" s="97">
        <v>12</v>
      </c>
      <c r="G24" s="95"/>
      <c r="H24" s="143"/>
      <c r="I24" s="141"/>
      <c r="J24" s="97"/>
      <c r="K24" s="206"/>
      <c r="L24" s="97"/>
      <c r="M24" s="97"/>
      <c r="N24" s="97"/>
      <c r="O24" s="32">
        <f t="shared" si="0"/>
        <v>15</v>
      </c>
    </row>
    <row r="25" spans="1:15" ht="15">
      <c r="A25" s="43">
        <f t="shared" si="1"/>
        <v>22</v>
      </c>
      <c r="B25" s="179" t="s">
        <v>44</v>
      </c>
      <c r="C25" s="173" t="s">
        <v>9</v>
      </c>
      <c r="D25" s="53"/>
      <c r="E25" s="109">
        <v>10</v>
      </c>
      <c r="F25" s="90"/>
      <c r="G25" s="90"/>
      <c r="H25" s="139"/>
      <c r="I25" s="139"/>
      <c r="J25" s="90"/>
      <c r="K25" s="210"/>
      <c r="L25" s="90"/>
      <c r="M25" s="90"/>
      <c r="N25" s="90"/>
      <c r="O25" s="32">
        <f t="shared" si="0"/>
        <v>10</v>
      </c>
    </row>
    <row r="26" spans="1:15" ht="15">
      <c r="A26" s="43">
        <f t="shared" si="1"/>
        <v>23</v>
      </c>
      <c r="B26" s="178" t="s">
        <v>115</v>
      </c>
      <c r="C26" s="181" t="s">
        <v>5</v>
      </c>
      <c r="D26" s="58"/>
      <c r="E26" s="93"/>
      <c r="F26" s="97"/>
      <c r="G26" s="95"/>
      <c r="H26" s="143"/>
      <c r="I26" s="141"/>
      <c r="J26" s="97"/>
      <c r="K26" s="206"/>
      <c r="L26" s="97">
        <v>1</v>
      </c>
      <c r="M26" s="97">
        <v>7</v>
      </c>
      <c r="N26" s="97"/>
      <c r="O26" s="32">
        <f t="shared" si="0"/>
        <v>8</v>
      </c>
    </row>
    <row r="27" spans="1:15" ht="15">
      <c r="A27" s="43">
        <f t="shared" si="1"/>
        <v>24</v>
      </c>
      <c r="B27" s="175" t="s">
        <v>87</v>
      </c>
      <c r="C27" s="176" t="s">
        <v>6</v>
      </c>
      <c r="D27" s="48"/>
      <c r="E27" s="99"/>
      <c r="F27" s="105">
        <v>6</v>
      </c>
      <c r="G27" s="95"/>
      <c r="H27" s="139"/>
      <c r="I27" s="147"/>
      <c r="J27" s="105"/>
      <c r="K27" s="221"/>
      <c r="L27" s="105"/>
      <c r="M27" s="105"/>
      <c r="N27" s="105"/>
      <c r="O27" s="32">
        <f t="shared" si="0"/>
        <v>6</v>
      </c>
    </row>
    <row r="28" spans="1:15" ht="15">
      <c r="A28" s="43">
        <f t="shared" si="1"/>
        <v>25</v>
      </c>
      <c r="B28" s="192" t="s">
        <v>119</v>
      </c>
      <c r="C28" s="197" t="s">
        <v>9</v>
      </c>
      <c r="D28" s="53"/>
      <c r="E28" s="53"/>
      <c r="F28" s="15"/>
      <c r="G28" s="15"/>
      <c r="H28" s="15"/>
      <c r="I28" s="15"/>
      <c r="J28" s="15"/>
      <c r="K28" s="210"/>
      <c r="L28" s="90"/>
      <c r="M28" s="90"/>
      <c r="N28" s="90">
        <v>4</v>
      </c>
      <c r="O28" s="32">
        <f t="shared" si="0"/>
        <v>4</v>
      </c>
    </row>
    <row r="29" spans="1:15" ht="15">
      <c r="A29" s="43">
        <f t="shared" si="1"/>
        <v>26</v>
      </c>
      <c r="B29" s="177" t="s">
        <v>22</v>
      </c>
      <c r="C29" s="176" t="s">
        <v>5</v>
      </c>
      <c r="D29" s="58"/>
      <c r="E29" s="103"/>
      <c r="F29" s="97"/>
      <c r="G29" s="95"/>
      <c r="H29" s="143"/>
      <c r="I29" s="47"/>
      <c r="J29" s="94"/>
      <c r="K29" s="209"/>
      <c r="L29" s="94">
        <v>2</v>
      </c>
      <c r="M29" s="94"/>
      <c r="N29" s="94"/>
      <c r="O29" s="32">
        <f t="shared" si="0"/>
        <v>2</v>
      </c>
    </row>
    <row r="30" spans="1:17" ht="15">
      <c r="A30" s="43">
        <f t="shared" si="1"/>
        <v>27</v>
      </c>
      <c r="B30" s="176" t="s">
        <v>93</v>
      </c>
      <c r="C30" s="164" t="s">
        <v>90</v>
      </c>
      <c r="D30" s="58"/>
      <c r="E30" s="98"/>
      <c r="F30" s="97"/>
      <c r="G30" s="95"/>
      <c r="H30" s="143"/>
      <c r="I30" s="141"/>
      <c r="J30" s="97"/>
      <c r="K30" s="206"/>
      <c r="L30" s="97"/>
      <c r="M30" s="97">
        <v>1</v>
      </c>
      <c r="N30" s="97"/>
      <c r="O30" s="32">
        <f t="shared" si="0"/>
        <v>1</v>
      </c>
      <c r="P30" s="65"/>
      <c r="Q30" s="42"/>
    </row>
    <row r="31" spans="1:22" ht="15">
      <c r="A31" s="14"/>
      <c r="B31" s="14"/>
      <c r="C31" s="14"/>
      <c r="D31" s="53"/>
      <c r="E31" s="53"/>
      <c r="F31" s="15"/>
      <c r="G31" s="15"/>
      <c r="H31" s="15"/>
      <c r="I31" s="15"/>
      <c r="J31" s="15"/>
      <c r="K31" s="15"/>
      <c r="L31" s="67"/>
      <c r="M31" s="67"/>
      <c r="N31" s="67"/>
      <c r="O31" s="16"/>
      <c r="P31" s="65"/>
      <c r="Q31" s="42"/>
      <c r="R31" s="40"/>
      <c r="S31" s="40"/>
      <c r="T31" s="41"/>
      <c r="U31" s="42"/>
      <c r="V31" s="39"/>
    </row>
    <row r="32" spans="2:9" ht="15">
      <c r="B32" s="196"/>
      <c r="C32" s="194"/>
      <c r="H32" s="150"/>
      <c r="I32" s="150"/>
    </row>
    <row r="33" spans="2:9" ht="15">
      <c r="B33" s="193"/>
      <c r="C33" s="194"/>
      <c r="H33" s="150"/>
      <c r="I33" s="150"/>
    </row>
    <row r="34" spans="2:9" ht="15">
      <c r="B34" s="193"/>
      <c r="C34" s="194"/>
      <c r="H34" s="150"/>
      <c r="I34" s="150"/>
    </row>
    <row r="35" spans="2:9" ht="15">
      <c r="B35" s="193"/>
      <c r="C35" s="194"/>
      <c r="H35" s="150"/>
      <c r="I35" s="150"/>
    </row>
    <row r="36" spans="2:9" ht="15">
      <c r="B36" s="193"/>
      <c r="C36" s="194"/>
      <c r="H36" s="150"/>
      <c r="I36" s="150"/>
    </row>
    <row r="37" spans="2:9" ht="15">
      <c r="B37" s="195"/>
      <c r="C37" s="194"/>
      <c r="H37" s="150"/>
      <c r="I37" s="150"/>
    </row>
    <row r="38" spans="2:9" ht="12.75">
      <c r="B38" s="45"/>
      <c r="H38" s="150"/>
      <c r="I38" s="150"/>
    </row>
    <row r="39" spans="2:9" ht="12.75">
      <c r="B39" s="45"/>
      <c r="H39" s="150"/>
      <c r="I39" s="150"/>
    </row>
    <row r="40" ht="12.75">
      <c r="B40" s="45"/>
    </row>
    <row r="41" ht="12.75">
      <c r="B41" s="45"/>
    </row>
    <row r="42" ht="12.75">
      <c r="B42" s="45"/>
    </row>
    <row r="43" ht="12.75">
      <c r="B43" s="46"/>
    </row>
    <row r="44" ht="12.75">
      <c r="B44" s="45"/>
    </row>
    <row r="45" ht="12.75">
      <c r="B45" s="45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6.421875" style="3" customWidth="1"/>
    <col min="2" max="2" width="34.8515625" style="3" bestFit="1" customWidth="1"/>
    <col min="3" max="3" width="14.140625" style="3" bestFit="1" customWidth="1"/>
    <col min="4" max="4" width="14.140625" style="8" customWidth="1"/>
    <col min="5" max="5" width="15.8515625" style="3" customWidth="1"/>
    <col min="6" max="6" width="14.00390625" style="3" bestFit="1" customWidth="1"/>
    <col min="7" max="7" width="15.8515625" style="3" customWidth="1"/>
    <col min="8" max="8" width="13.8515625" style="3" customWidth="1"/>
    <col min="9" max="9" width="14.8515625" style="3" bestFit="1" customWidth="1"/>
    <col min="10" max="11" width="14.8515625" style="3" customWidth="1"/>
    <col min="12" max="12" width="16.28125" style="3" bestFit="1" customWidth="1"/>
    <col min="13" max="13" width="17.7109375" style="3" customWidth="1"/>
    <col min="14" max="14" width="18.421875" style="3" customWidth="1"/>
    <col min="15" max="15" width="12.28125" style="3" customWidth="1"/>
    <col min="16" max="16" width="18.57421875" style="3" bestFit="1" customWidth="1"/>
    <col min="17" max="17" width="34.00390625" style="3" customWidth="1"/>
    <col min="18" max="16384" width="9.140625" style="3" customWidth="1"/>
  </cols>
  <sheetData>
    <row r="1" spans="1:15" ht="12.75">
      <c r="A1" s="234" t="s">
        <v>46</v>
      </c>
      <c r="B1" s="234"/>
      <c r="C1" s="234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5">
      <c r="A2" s="235" t="s">
        <v>3</v>
      </c>
      <c r="B2" s="236"/>
      <c r="C2" s="237"/>
      <c r="D2" s="27" t="s">
        <v>15</v>
      </c>
      <c r="E2" s="33" t="s">
        <v>76</v>
      </c>
      <c r="F2" s="36" t="s">
        <v>84</v>
      </c>
      <c r="G2" s="44" t="s">
        <v>91</v>
      </c>
      <c r="H2" s="137" t="s">
        <v>96</v>
      </c>
      <c r="I2" s="137" t="s">
        <v>96</v>
      </c>
      <c r="J2" s="60" t="s">
        <v>105</v>
      </c>
      <c r="K2" s="66" t="s">
        <v>107</v>
      </c>
      <c r="L2" s="74" t="s">
        <v>109</v>
      </c>
      <c r="M2" s="75" t="s">
        <v>116</v>
      </c>
      <c r="N2" s="183" t="s">
        <v>118</v>
      </c>
      <c r="O2" s="54" t="s">
        <v>14</v>
      </c>
      <c r="P2" s="6" t="s">
        <v>120</v>
      </c>
    </row>
    <row r="3" spans="1:16" s="39" customFormat="1" ht="15">
      <c r="A3" s="1" t="s">
        <v>2</v>
      </c>
      <c r="B3" s="1" t="s">
        <v>0</v>
      </c>
      <c r="C3" s="1" t="s">
        <v>1</v>
      </c>
      <c r="D3" s="83">
        <v>41328</v>
      </c>
      <c r="E3" s="83">
        <v>41350</v>
      </c>
      <c r="F3" s="15">
        <v>41377</v>
      </c>
      <c r="G3" s="15">
        <v>41398</v>
      </c>
      <c r="H3" s="15">
        <v>41419</v>
      </c>
      <c r="I3" s="15">
        <v>41420</v>
      </c>
      <c r="J3" s="15">
        <v>41454</v>
      </c>
      <c r="K3" s="15">
        <v>41524</v>
      </c>
      <c r="L3" s="67">
        <v>41566</v>
      </c>
      <c r="M3" s="67">
        <v>41587</v>
      </c>
      <c r="N3" s="67">
        <v>41622</v>
      </c>
      <c r="O3" s="114"/>
      <c r="P3" s="7"/>
    </row>
    <row r="4" spans="1:16" s="39" customFormat="1" ht="15">
      <c r="A4" s="5">
        <v>1</v>
      </c>
      <c r="B4" s="178" t="s">
        <v>32</v>
      </c>
      <c r="C4" s="152" t="s">
        <v>59</v>
      </c>
      <c r="D4" s="112">
        <v>9</v>
      </c>
      <c r="E4" s="207"/>
      <c r="F4" s="97">
        <v>10</v>
      </c>
      <c r="G4" s="96">
        <v>9</v>
      </c>
      <c r="H4" s="143">
        <v>18</v>
      </c>
      <c r="I4" s="141">
        <v>20.8</v>
      </c>
      <c r="J4" s="97">
        <v>15</v>
      </c>
      <c r="K4" s="97">
        <v>5</v>
      </c>
      <c r="L4" s="97">
        <v>9</v>
      </c>
      <c r="M4" s="97">
        <v>7</v>
      </c>
      <c r="N4" s="97">
        <v>8</v>
      </c>
      <c r="O4" s="100"/>
      <c r="P4" s="32">
        <f>SUM(D4:O4)</f>
        <v>110.8</v>
      </c>
    </row>
    <row r="5" spans="1:16" s="39" customFormat="1" ht="15">
      <c r="A5" s="5">
        <v>2</v>
      </c>
      <c r="B5" s="178" t="s">
        <v>61</v>
      </c>
      <c r="C5" s="152" t="s">
        <v>50</v>
      </c>
      <c r="D5" s="112">
        <v>20</v>
      </c>
      <c r="E5" s="133">
        <v>1</v>
      </c>
      <c r="F5" s="97">
        <v>17</v>
      </c>
      <c r="G5" s="208"/>
      <c r="H5" s="143">
        <v>18</v>
      </c>
      <c r="I5" s="141">
        <v>4</v>
      </c>
      <c r="J5" s="97">
        <v>7</v>
      </c>
      <c r="K5" s="97">
        <v>2</v>
      </c>
      <c r="L5" s="97">
        <v>4</v>
      </c>
      <c r="M5" s="97">
        <v>2</v>
      </c>
      <c r="N5" s="97">
        <v>22</v>
      </c>
      <c r="O5" s="115">
        <f>(8+5)</f>
        <v>13</v>
      </c>
      <c r="P5" s="32">
        <f>SUM(D5:O5)</f>
        <v>110</v>
      </c>
    </row>
    <row r="6" spans="1:16" s="39" customFormat="1" ht="15">
      <c r="A6" s="5">
        <v>3</v>
      </c>
      <c r="B6" s="178" t="s">
        <v>30</v>
      </c>
      <c r="C6" s="152" t="s">
        <v>59</v>
      </c>
      <c r="D6" s="112">
        <v>13</v>
      </c>
      <c r="E6" s="133">
        <v>9</v>
      </c>
      <c r="F6" s="94">
        <v>4</v>
      </c>
      <c r="G6" s="96">
        <v>18</v>
      </c>
      <c r="H6" s="143">
        <v>18</v>
      </c>
      <c r="I6" s="141">
        <v>20.8</v>
      </c>
      <c r="J6" s="97">
        <v>12</v>
      </c>
      <c r="K6" s="206"/>
      <c r="L6" s="97"/>
      <c r="M6" s="97"/>
      <c r="N6" s="97"/>
      <c r="O6" s="116"/>
      <c r="P6" s="32">
        <f>SUM(D6:O6)</f>
        <v>94.8</v>
      </c>
    </row>
    <row r="7" spans="1:16" s="39" customFormat="1" ht="15">
      <c r="A7" s="5">
        <v>4</v>
      </c>
      <c r="B7" s="171" t="s">
        <v>64</v>
      </c>
      <c r="C7" s="152" t="s">
        <v>59</v>
      </c>
      <c r="D7" s="112">
        <v>11</v>
      </c>
      <c r="E7" s="163">
        <v>5</v>
      </c>
      <c r="F7" s="206">
        <v>1</v>
      </c>
      <c r="G7" s="96">
        <v>15</v>
      </c>
      <c r="H7" s="143">
        <v>4</v>
      </c>
      <c r="I7" s="141">
        <v>11</v>
      </c>
      <c r="J7" s="97">
        <v>10</v>
      </c>
      <c r="K7" s="97">
        <v>7</v>
      </c>
      <c r="L7" s="97">
        <v>5</v>
      </c>
      <c r="M7" s="97">
        <v>10</v>
      </c>
      <c r="N7" s="97">
        <v>16</v>
      </c>
      <c r="O7" s="115"/>
      <c r="P7" s="32">
        <f>SUM(D7:O7)-1</f>
        <v>94</v>
      </c>
    </row>
    <row r="8" spans="1:16" s="39" customFormat="1" ht="15">
      <c r="A8" s="5">
        <v>5</v>
      </c>
      <c r="B8" s="171" t="s">
        <v>63</v>
      </c>
      <c r="C8" s="152" t="s">
        <v>59</v>
      </c>
      <c r="D8" s="112">
        <v>15</v>
      </c>
      <c r="E8" s="133">
        <v>15</v>
      </c>
      <c r="F8" s="97">
        <v>12</v>
      </c>
      <c r="G8" s="96">
        <v>13</v>
      </c>
      <c r="H8" s="143">
        <v>2</v>
      </c>
      <c r="I8" s="141">
        <v>8</v>
      </c>
      <c r="J8" s="97">
        <v>6</v>
      </c>
      <c r="K8" s="97">
        <v>10</v>
      </c>
      <c r="L8" s="206">
        <v>1</v>
      </c>
      <c r="M8" s="97">
        <v>3</v>
      </c>
      <c r="N8" s="97">
        <v>4</v>
      </c>
      <c r="O8" s="115"/>
      <c r="P8" s="32">
        <f>SUM(D8:O8)-1</f>
        <v>88</v>
      </c>
    </row>
    <row r="9" spans="1:16" s="39" customFormat="1" ht="15">
      <c r="A9" s="5">
        <f>SUM(A8+1)</f>
        <v>6</v>
      </c>
      <c r="B9" s="151" t="s">
        <v>65</v>
      </c>
      <c r="C9" s="152" t="s">
        <v>29</v>
      </c>
      <c r="D9" s="112">
        <v>8</v>
      </c>
      <c r="E9" s="133">
        <v>20</v>
      </c>
      <c r="F9" s="97">
        <v>9</v>
      </c>
      <c r="G9" s="96">
        <v>7</v>
      </c>
      <c r="H9" s="143">
        <v>18</v>
      </c>
      <c r="I9" s="141">
        <v>4</v>
      </c>
      <c r="J9" s="97">
        <v>4</v>
      </c>
      <c r="K9" s="97">
        <v>3</v>
      </c>
      <c r="L9" s="97">
        <v>7</v>
      </c>
      <c r="M9" s="206">
        <v>1</v>
      </c>
      <c r="N9" s="97">
        <v>6</v>
      </c>
      <c r="O9" s="118"/>
      <c r="P9" s="32">
        <f>SUM(D9:O9)-1</f>
        <v>86</v>
      </c>
    </row>
    <row r="10" spans="1:16" s="39" customFormat="1" ht="15">
      <c r="A10" s="5">
        <f>SUM(A9+1)</f>
        <v>7</v>
      </c>
      <c r="B10" s="151" t="s">
        <v>19</v>
      </c>
      <c r="C10" s="152" t="s">
        <v>29</v>
      </c>
      <c r="D10" s="112">
        <v>6</v>
      </c>
      <c r="E10" s="133">
        <v>13</v>
      </c>
      <c r="F10" s="97">
        <v>7</v>
      </c>
      <c r="G10" s="96">
        <v>8</v>
      </c>
      <c r="H10" s="143">
        <v>7</v>
      </c>
      <c r="I10" s="141">
        <v>20.8</v>
      </c>
      <c r="J10" s="97"/>
      <c r="K10" s="206"/>
      <c r="L10" s="97">
        <v>3</v>
      </c>
      <c r="M10" s="97">
        <v>5</v>
      </c>
      <c r="N10" s="97">
        <v>12</v>
      </c>
      <c r="O10" s="118"/>
      <c r="P10" s="32">
        <f>SUM(D10:O10)</f>
        <v>81.8</v>
      </c>
    </row>
    <row r="11" spans="1:16" s="39" customFormat="1" ht="15">
      <c r="A11" s="5">
        <f>SUM(A10+1)</f>
        <v>8</v>
      </c>
      <c r="B11" s="151" t="s">
        <v>80</v>
      </c>
      <c r="C11" s="181" t="s">
        <v>5</v>
      </c>
      <c r="D11" s="160"/>
      <c r="E11" s="133">
        <v>6</v>
      </c>
      <c r="F11" s="97">
        <v>14</v>
      </c>
      <c r="G11" s="96">
        <v>3</v>
      </c>
      <c r="H11" s="143">
        <v>18</v>
      </c>
      <c r="I11" s="141">
        <v>20.8</v>
      </c>
      <c r="J11" s="97"/>
      <c r="K11" s="206"/>
      <c r="L11" s="97">
        <v>2</v>
      </c>
      <c r="M11" s="97"/>
      <c r="N11" s="97"/>
      <c r="O11" s="118"/>
      <c r="P11" s="32">
        <f>SUM(D11:O11)</f>
        <v>63.8</v>
      </c>
    </row>
    <row r="12" spans="1:16" s="39" customFormat="1" ht="15">
      <c r="A12" s="5">
        <f>SUM(A11+1)</f>
        <v>9</v>
      </c>
      <c r="B12" s="149" t="s">
        <v>10</v>
      </c>
      <c r="C12" s="152" t="s">
        <v>29</v>
      </c>
      <c r="D12" s="112">
        <v>7</v>
      </c>
      <c r="E12" s="131">
        <v>17</v>
      </c>
      <c r="F12" s="97">
        <v>6</v>
      </c>
      <c r="G12" s="120">
        <v>10</v>
      </c>
      <c r="H12" s="140">
        <v>7</v>
      </c>
      <c r="I12" s="47">
        <v>4</v>
      </c>
      <c r="J12" s="94">
        <v>1</v>
      </c>
      <c r="K12" s="209"/>
      <c r="L12" s="94"/>
      <c r="M12" s="94"/>
      <c r="N12" s="94"/>
      <c r="O12" s="121"/>
      <c r="P12" s="32">
        <f>SUM(D12:O12)</f>
        <v>52</v>
      </c>
    </row>
    <row r="13" spans="1:16" s="39" customFormat="1" ht="15">
      <c r="A13" s="5">
        <f>SUM(A12+1)</f>
        <v>10</v>
      </c>
      <c r="B13" s="127" t="s">
        <v>62</v>
      </c>
      <c r="C13" s="152" t="s">
        <v>59</v>
      </c>
      <c r="D13" s="112">
        <v>17</v>
      </c>
      <c r="E13" s="133">
        <v>7</v>
      </c>
      <c r="F13" s="97"/>
      <c r="G13" s="96">
        <v>11</v>
      </c>
      <c r="H13" s="143"/>
      <c r="I13" s="141"/>
      <c r="J13" s="97">
        <v>8</v>
      </c>
      <c r="K13" s="206"/>
      <c r="L13" s="97"/>
      <c r="M13" s="97"/>
      <c r="N13" s="97"/>
      <c r="O13" s="116"/>
      <c r="P13" s="32">
        <f>SUM(D13:O13)</f>
        <v>43</v>
      </c>
    </row>
    <row r="14" spans="1:16" s="39" customFormat="1" ht="15">
      <c r="A14" s="5">
        <f>SUM(A13+1)</f>
        <v>11</v>
      </c>
      <c r="B14" s="127" t="s">
        <v>98</v>
      </c>
      <c r="C14" s="181" t="s">
        <v>5</v>
      </c>
      <c r="D14" s="160"/>
      <c r="E14" s="133"/>
      <c r="F14" s="97"/>
      <c r="G14" s="96">
        <v>4</v>
      </c>
      <c r="H14" s="143">
        <v>18</v>
      </c>
      <c r="I14" s="141">
        <v>20.8</v>
      </c>
      <c r="J14" s="97"/>
      <c r="K14" s="206"/>
      <c r="L14" s="97"/>
      <c r="M14" s="97"/>
      <c r="N14" s="97"/>
      <c r="O14" s="115"/>
      <c r="P14" s="32">
        <f>SUM(D14:O14)</f>
        <v>42.8</v>
      </c>
    </row>
    <row r="15" spans="1:16" s="39" customFormat="1" ht="15">
      <c r="A15" s="5">
        <f>SUM(A14+1)</f>
        <v>12</v>
      </c>
      <c r="B15" s="127" t="s">
        <v>18</v>
      </c>
      <c r="C15" s="152" t="s">
        <v>29</v>
      </c>
      <c r="D15" s="112">
        <v>2</v>
      </c>
      <c r="E15" s="93"/>
      <c r="F15" s="97">
        <v>3</v>
      </c>
      <c r="G15" s="96">
        <v>5</v>
      </c>
      <c r="H15" s="143">
        <v>18</v>
      </c>
      <c r="I15" s="141">
        <v>11</v>
      </c>
      <c r="J15" s="97"/>
      <c r="K15" s="206"/>
      <c r="L15" s="97"/>
      <c r="M15" s="97"/>
      <c r="N15" s="97"/>
      <c r="O15" s="121"/>
      <c r="P15" s="32">
        <f>SUM(D15:O15)</f>
        <v>39</v>
      </c>
    </row>
    <row r="16" spans="1:16" s="39" customFormat="1" ht="15">
      <c r="A16" s="5">
        <f>SUM(A15+1)</f>
        <v>13</v>
      </c>
      <c r="B16" s="85" t="s">
        <v>21</v>
      </c>
      <c r="C16" s="152" t="s">
        <v>29</v>
      </c>
      <c r="D16" s="84">
        <v>10</v>
      </c>
      <c r="E16" s="93"/>
      <c r="F16" s="97">
        <v>2</v>
      </c>
      <c r="G16" s="96">
        <v>6</v>
      </c>
      <c r="H16" s="143"/>
      <c r="I16" s="141"/>
      <c r="J16" s="97">
        <v>5</v>
      </c>
      <c r="K16" s="206"/>
      <c r="L16" s="97"/>
      <c r="M16" s="97"/>
      <c r="N16" s="97"/>
      <c r="O16" s="115"/>
      <c r="P16" s="32">
        <f>SUM(D16:O16)</f>
        <v>23</v>
      </c>
    </row>
    <row r="17" spans="1:16" s="39" customFormat="1" ht="15">
      <c r="A17" s="5">
        <f>SUM(A16+1)</f>
        <v>14</v>
      </c>
      <c r="B17" s="85" t="s">
        <v>66</v>
      </c>
      <c r="C17" s="152" t="s">
        <v>50</v>
      </c>
      <c r="D17" s="84">
        <v>5</v>
      </c>
      <c r="E17" s="109">
        <v>11</v>
      </c>
      <c r="F17" s="90"/>
      <c r="G17" s="90"/>
      <c r="H17" s="139"/>
      <c r="I17" s="139"/>
      <c r="J17" s="90"/>
      <c r="K17" s="210"/>
      <c r="L17" s="90"/>
      <c r="M17" s="90"/>
      <c r="N17" s="90"/>
      <c r="O17" s="114"/>
      <c r="P17" s="32">
        <f>SUM(D17:O17)</f>
        <v>16</v>
      </c>
    </row>
    <row r="18" spans="1:16" s="39" customFormat="1" ht="15">
      <c r="A18" s="5">
        <f>SUM(A17+1)</f>
        <v>15</v>
      </c>
      <c r="B18" s="175" t="s">
        <v>8</v>
      </c>
      <c r="C18" s="181" t="s">
        <v>5</v>
      </c>
      <c r="D18" s="50"/>
      <c r="E18" s="93">
        <v>12</v>
      </c>
      <c r="F18" s="97"/>
      <c r="G18" s="96"/>
      <c r="H18" s="143"/>
      <c r="I18" s="141"/>
      <c r="J18" s="97">
        <v>2</v>
      </c>
      <c r="K18" s="206"/>
      <c r="L18" s="97"/>
      <c r="M18" s="97"/>
      <c r="N18" s="97"/>
      <c r="O18" s="100"/>
      <c r="P18" s="32">
        <f>SUM(D18:O18)</f>
        <v>14</v>
      </c>
    </row>
    <row r="19" spans="1:16" s="39" customFormat="1" ht="15">
      <c r="A19" s="5">
        <f>SUM(A18+1)</f>
        <v>16</v>
      </c>
      <c r="B19" s="178" t="s">
        <v>38</v>
      </c>
      <c r="C19" s="134" t="s">
        <v>6</v>
      </c>
      <c r="D19" s="202"/>
      <c r="E19" s="109">
        <v>2</v>
      </c>
      <c r="F19" s="90">
        <v>8</v>
      </c>
      <c r="G19" s="90"/>
      <c r="H19" s="139"/>
      <c r="I19" s="139"/>
      <c r="J19" s="90">
        <v>3</v>
      </c>
      <c r="K19" s="211"/>
      <c r="L19" s="125"/>
      <c r="M19" s="125"/>
      <c r="N19" s="125"/>
      <c r="O19" s="125"/>
      <c r="P19" s="32">
        <f>SUM(D19:O19)</f>
        <v>13</v>
      </c>
    </row>
    <row r="20" spans="1:16" s="39" customFormat="1" ht="15">
      <c r="A20" s="5">
        <f>SUM(A19+1)</f>
        <v>17</v>
      </c>
      <c r="B20" s="165" t="s">
        <v>108</v>
      </c>
      <c r="C20" s="166" t="s">
        <v>90</v>
      </c>
      <c r="D20" s="50"/>
      <c r="E20" s="93"/>
      <c r="F20" s="94"/>
      <c r="G20" s="96"/>
      <c r="H20" s="143"/>
      <c r="I20" s="141"/>
      <c r="J20" s="206"/>
      <c r="K20" s="97">
        <v>1</v>
      </c>
      <c r="L20" s="97">
        <v>12</v>
      </c>
      <c r="M20" s="97"/>
      <c r="N20" s="97"/>
      <c r="O20" s="116"/>
      <c r="P20" s="32">
        <f>SUM(D20:O20)</f>
        <v>13</v>
      </c>
    </row>
    <row r="21" spans="1:16" s="39" customFormat="1" ht="15">
      <c r="A21" s="5">
        <f>SUM(A20+1)</f>
        <v>18</v>
      </c>
      <c r="B21" s="178" t="s">
        <v>13</v>
      </c>
      <c r="C21" s="152" t="s">
        <v>29</v>
      </c>
      <c r="D21" s="84">
        <v>12</v>
      </c>
      <c r="E21" s="93"/>
      <c r="F21" s="94"/>
      <c r="G21" s="96"/>
      <c r="H21" s="143"/>
      <c r="I21" s="141"/>
      <c r="J21" s="206"/>
      <c r="K21" s="97"/>
      <c r="L21" s="97"/>
      <c r="M21" s="97"/>
      <c r="N21" s="97"/>
      <c r="O21" s="116"/>
      <c r="P21" s="32">
        <f>SUM(D21:O21)</f>
        <v>12</v>
      </c>
    </row>
    <row r="22" spans="1:16" s="39" customFormat="1" ht="15">
      <c r="A22" s="5">
        <f>SUM(A21+1)</f>
        <v>19</v>
      </c>
      <c r="B22" s="178" t="s">
        <v>67</v>
      </c>
      <c r="C22" s="152" t="s">
        <v>50</v>
      </c>
      <c r="D22" s="84">
        <v>4</v>
      </c>
      <c r="E22" s="117">
        <v>8</v>
      </c>
      <c r="F22" s="97"/>
      <c r="G22" s="96"/>
      <c r="H22" s="143"/>
      <c r="I22" s="141"/>
      <c r="J22" s="206"/>
      <c r="K22" s="97"/>
      <c r="L22" s="97"/>
      <c r="M22" s="97"/>
      <c r="N22" s="97"/>
      <c r="O22" s="121"/>
      <c r="P22" s="32">
        <f>SUM(D22:O22)</f>
        <v>12</v>
      </c>
    </row>
    <row r="23" spans="1:18" s="39" customFormat="1" ht="15">
      <c r="A23" s="5">
        <f>SUM(A22+1)</f>
        <v>20</v>
      </c>
      <c r="B23" s="59" t="s">
        <v>79</v>
      </c>
      <c r="C23" s="181" t="s">
        <v>50</v>
      </c>
      <c r="D23" s="203"/>
      <c r="E23" s="126">
        <v>10</v>
      </c>
      <c r="F23" s="122"/>
      <c r="G23" s="204"/>
      <c r="H23" s="205"/>
      <c r="I23" s="205"/>
      <c r="J23" s="212"/>
      <c r="K23" s="123"/>
      <c r="L23" s="123"/>
      <c r="M23" s="123"/>
      <c r="N23" s="123"/>
      <c r="O23" s="124"/>
      <c r="P23" s="32">
        <f>SUM(D23:O23)</f>
        <v>10</v>
      </c>
      <c r="Q23" s="78"/>
      <c r="R23" s="64"/>
    </row>
    <row r="24" spans="1:18" s="39" customFormat="1" ht="15">
      <c r="A24" s="5">
        <f>SUM(A23+1)</f>
        <v>21</v>
      </c>
      <c r="B24" s="179" t="s">
        <v>88</v>
      </c>
      <c r="C24" s="181" t="s">
        <v>6</v>
      </c>
      <c r="D24" s="50"/>
      <c r="E24" s="93"/>
      <c r="F24" s="97">
        <v>5</v>
      </c>
      <c r="G24" s="96"/>
      <c r="H24" s="143"/>
      <c r="I24" s="141"/>
      <c r="J24" s="206"/>
      <c r="K24" s="97"/>
      <c r="L24" s="97"/>
      <c r="M24" s="97"/>
      <c r="N24" s="97"/>
      <c r="O24" s="115"/>
      <c r="P24" s="32">
        <f>SUM(D24:O24)</f>
        <v>5</v>
      </c>
      <c r="Q24" s="79"/>
      <c r="R24" s="42"/>
    </row>
    <row r="25" spans="1:18" s="39" customFormat="1" ht="15">
      <c r="A25" s="5">
        <f>SUM(A24+1)</f>
        <v>22</v>
      </c>
      <c r="B25" s="178" t="s">
        <v>20</v>
      </c>
      <c r="C25" s="181" t="s">
        <v>81</v>
      </c>
      <c r="D25" s="26"/>
      <c r="E25" s="93">
        <v>4</v>
      </c>
      <c r="F25" s="97"/>
      <c r="G25" s="96"/>
      <c r="H25" s="143"/>
      <c r="I25" s="141"/>
      <c r="J25" s="206"/>
      <c r="K25" s="97"/>
      <c r="L25" s="97"/>
      <c r="M25" s="97"/>
      <c r="N25" s="97"/>
      <c r="O25" s="121"/>
      <c r="P25" s="32">
        <f>SUM(D25:O25)</f>
        <v>4</v>
      </c>
      <c r="Q25" s="79"/>
      <c r="R25" s="42"/>
    </row>
    <row r="26" spans="1:18" s="39" customFormat="1" ht="15">
      <c r="A26" s="5">
        <f>SUM(A25+1)</f>
        <v>23</v>
      </c>
      <c r="B26" s="178" t="s">
        <v>68</v>
      </c>
      <c r="C26" s="152" t="s">
        <v>29</v>
      </c>
      <c r="D26" s="84">
        <v>3</v>
      </c>
      <c r="E26" s="88"/>
      <c r="F26" s="91"/>
      <c r="G26" s="91"/>
      <c r="H26" s="138"/>
      <c r="I26" s="138"/>
      <c r="J26" s="213"/>
      <c r="K26" s="89"/>
      <c r="L26" s="90"/>
      <c r="M26" s="90"/>
      <c r="N26" s="90"/>
      <c r="O26" s="114"/>
      <c r="P26" s="32">
        <f>SUM(D26:O26)</f>
        <v>3</v>
      </c>
      <c r="Q26" s="79"/>
      <c r="R26" s="42"/>
    </row>
    <row r="27" spans="1:18" s="39" customFormat="1" ht="15">
      <c r="A27" s="5">
        <f>SUM(A26+1)</f>
        <v>24</v>
      </c>
      <c r="B27" s="178" t="s">
        <v>82</v>
      </c>
      <c r="C27" s="162" t="s">
        <v>50</v>
      </c>
      <c r="D27" s="47"/>
      <c r="E27" s="117">
        <v>3</v>
      </c>
      <c r="F27" s="97"/>
      <c r="G27" s="96"/>
      <c r="H27" s="143"/>
      <c r="I27" s="141"/>
      <c r="J27" s="206"/>
      <c r="K27" s="97"/>
      <c r="L27" s="97"/>
      <c r="M27" s="97"/>
      <c r="N27" s="97"/>
      <c r="O27" s="115"/>
      <c r="P27" s="32">
        <f>SUM(D27:O27)</f>
        <v>3</v>
      </c>
      <c r="Q27" s="79"/>
      <c r="R27" s="42"/>
    </row>
    <row r="28" spans="1:18" s="39" customFormat="1" ht="15">
      <c r="A28" s="5">
        <f>SUM(A27+1)</f>
        <v>25</v>
      </c>
      <c r="B28" s="171" t="s">
        <v>69</v>
      </c>
      <c r="C28" s="152" t="s">
        <v>29</v>
      </c>
      <c r="D28" s="84">
        <v>1</v>
      </c>
      <c r="E28" s="117"/>
      <c r="F28" s="97"/>
      <c r="G28" s="120"/>
      <c r="H28" s="140"/>
      <c r="I28" s="47"/>
      <c r="J28" s="94"/>
      <c r="K28" s="94"/>
      <c r="L28" s="94"/>
      <c r="M28" s="94"/>
      <c r="N28" s="94"/>
      <c r="O28" s="121"/>
      <c r="P28" s="32">
        <f>SUM(D28:O28)</f>
        <v>1</v>
      </c>
      <c r="Q28" s="79"/>
      <c r="R28" s="42"/>
    </row>
    <row r="29" spans="1:18" s="39" customFormat="1" ht="15">
      <c r="A29" s="1"/>
      <c r="B29" s="1"/>
      <c r="C29" s="226"/>
      <c r="D29" s="53"/>
      <c r="E29" s="227"/>
      <c r="F29" s="15"/>
      <c r="G29" s="15"/>
      <c r="H29" s="15"/>
      <c r="I29" s="15"/>
      <c r="J29" s="15"/>
      <c r="K29" s="15"/>
      <c r="L29" s="67"/>
      <c r="M29" s="67"/>
      <c r="N29" s="67"/>
      <c r="O29" s="114"/>
      <c r="P29" s="7"/>
      <c r="Q29" s="79"/>
      <c r="R29" s="42"/>
    </row>
    <row r="30" spans="1:18" s="39" customFormat="1" ht="15">
      <c r="A30" s="1"/>
      <c r="B30" s="1"/>
      <c r="C30" s="1"/>
      <c r="D30" s="53"/>
      <c r="E30" s="53"/>
      <c r="F30" s="15"/>
      <c r="G30" s="15"/>
      <c r="H30" s="15"/>
      <c r="I30" s="15"/>
      <c r="J30" s="15"/>
      <c r="K30" s="15"/>
      <c r="L30" s="67"/>
      <c r="M30" s="67"/>
      <c r="N30" s="67"/>
      <c r="O30" s="114"/>
      <c r="P30" s="7"/>
      <c r="Q30" s="79"/>
      <c r="R30" s="42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6.421875" style="3" customWidth="1"/>
    <col min="2" max="2" width="34.8515625" style="3" bestFit="1" customWidth="1"/>
    <col min="3" max="3" width="22.7109375" style="3" customWidth="1"/>
    <col min="4" max="4" width="14.140625" style="8" customWidth="1"/>
    <col min="5" max="5" width="15.8515625" style="3" customWidth="1"/>
    <col min="6" max="6" width="14.00390625" style="3" bestFit="1" customWidth="1"/>
    <col min="7" max="7" width="13.8515625" style="3" customWidth="1"/>
    <col min="8" max="8" width="13.7109375" style="3" customWidth="1"/>
    <col min="9" max="9" width="14.8515625" style="3" bestFit="1" customWidth="1"/>
    <col min="10" max="11" width="14.8515625" style="3" customWidth="1"/>
    <col min="12" max="12" width="19.57421875" style="3" customWidth="1"/>
    <col min="13" max="13" width="15.00390625" style="3" customWidth="1"/>
    <col min="14" max="14" width="16.8515625" style="3" customWidth="1"/>
    <col min="15" max="15" width="12.00390625" style="3" bestFit="1" customWidth="1"/>
    <col min="16" max="16" width="35.421875" style="3" customWidth="1"/>
    <col min="17" max="16384" width="9.140625" style="3" customWidth="1"/>
  </cols>
  <sheetData>
    <row r="1" spans="1:14" ht="12.75">
      <c r="A1" s="234" t="s">
        <v>46</v>
      </c>
      <c r="B1" s="234"/>
      <c r="C1" s="234"/>
      <c r="D1" s="9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">
      <c r="A2" s="235" t="s">
        <v>4</v>
      </c>
      <c r="B2" s="236"/>
      <c r="C2" s="237"/>
      <c r="D2" s="27" t="s">
        <v>15</v>
      </c>
      <c r="E2" s="33" t="s">
        <v>76</v>
      </c>
      <c r="F2" s="36" t="s">
        <v>84</v>
      </c>
      <c r="G2" s="44" t="s">
        <v>91</v>
      </c>
      <c r="H2" s="137" t="s">
        <v>96</v>
      </c>
      <c r="I2" s="137" t="s">
        <v>96</v>
      </c>
      <c r="J2" s="60" t="s">
        <v>105</v>
      </c>
      <c r="K2" s="66" t="s">
        <v>107</v>
      </c>
      <c r="L2" s="74" t="s">
        <v>109</v>
      </c>
      <c r="M2" s="75" t="s">
        <v>116</v>
      </c>
      <c r="N2" s="183" t="s">
        <v>118</v>
      </c>
      <c r="O2" s="6" t="s">
        <v>45</v>
      </c>
    </row>
    <row r="3" spans="1:15" ht="15">
      <c r="A3" s="1" t="s">
        <v>2</v>
      </c>
      <c r="B3" s="1" t="s">
        <v>0</v>
      </c>
      <c r="C3" s="1" t="s">
        <v>1</v>
      </c>
      <c r="D3" s="83">
        <v>41328</v>
      </c>
      <c r="E3" s="83">
        <v>41350</v>
      </c>
      <c r="F3" s="15">
        <v>41377</v>
      </c>
      <c r="G3" s="15">
        <v>41398</v>
      </c>
      <c r="H3" s="15">
        <v>41419</v>
      </c>
      <c r="I3" s="15">
        <v>41420</v>
      </c>
      <c r="J3" s="15">
        <v>41454</v>
      </c>
      <c r="K3" s="15">
        <v>41524</v>
      </c>
      <c r="L3" s="67">
        <v>41566</v>
      </c>
      <c r="M3" s="67">
        <v>41587</v>
      </c>
      <c r="N3" s="67">
        <v>41622</v>
      </c>
      <c r="O3" s="32"/>
    </row>
    <row r="4" spans="1:15" ht="15">
      <c r="A4" s="1">
        <v>1</v>
      </c>
      <c r="B4" s="86" t="s">
        <v>17</v>
      </c>
      <c r="C4" s="152" t="s">
        <v>29</v>
      </c>
      <c r="D4" s="112">
        <v>10</v>
      </c>
      <c r="E4" s="131">
        <v>12</v>
      </c>
      <c r="F4" s="130">
        <v>6</v>
      </c>
      <c r="G4" s="90">
        <v>10</v>
      </c>
      <c r="H4" s="139">
        <v>31</v>
      </c>
      <c r="I4" s="139">
        <v>22</v>
      </c>
      <c r="J4" s="90">
        <v>11</v>
      </c>
      <c r="K4" s="210"/>
      <c r="L4" s="90">
        <v>14</v>
      </c>
      <c r="M4" s="90"/>
      <c r="N4" s="90">
        <v>28</v>
      </c>
      <c r="O4" s="38">
        <f aca="true" t="shared" si="0" ref="O4:O23">SUM(D4:N4)</f>
        <v>144</v>
      </c>
    </row>
    <row r="5" spans="1:15" ht="15">
      <c r="A5" s="5">
        <f>SUM(A4+1)</f>
        <v>2</v>
      </c>
      <c r="B5" s="178" t="s">
        <v>73</v>
      </c>
      <c r="C5" s="152" t="s">
        <v>75</v>
      </c>
      <c r="D5" s="112">
        <v>2</v>
      </c>
      <c r="E5" s="131">
        <v>5</v>
      </c>
      <c r="F5" s="130">
        <v>16</v>
      </c>
      <c r="G5" s="90">
        <v>4</v>
      </c>
      <c r="H5" s="139">
        <v>31</v>
      </c>
      <c r="I5" s="139">
        <v>22</v>
      </c>
      <c r="J5" s="90">
        <v>2</v>
      </c>
      <c r="K5" s="90">
        <v>4</v>
      </c>
      <c r="L5" s="90">
        <v>3</v>
      </c>
      <c r="M5" s="210"/>
      <c r="N5" s="90">
        <v>34</v>
      </c>
      <c r="O5" s="38">
        <f t="shared" si="0"/>
        <v>123</v>
      </c>
    </row>
    <row r="6" spans="1:15" ht="15">
      <c r="A6" s="5">
        <f>SUM(A5+1)</f>
        <v>3</v>
      </c>
      <c r="B6" s="178" t="s">
        <v>34</v>
      </c>
      <c r="C6" s="152" t="s">
        <v>59</v>
      </c>
      <c r="D6" s="112">
        <v>5</v>
      </c>
      <c r="E6" s="131">
        <v>6</v>
      </c>
      <c r="F6" s="130">
        <v>13</v>
      </c>
      <c r="G6" s="90"/>
      <c r="H6" s="139">
        <v>18.4</v>
      </c>
      <c r="I6" s="139">
        <v>22</v>
      </c>
      <c r="J6" s="90">
        <v>8</v>
      </c>
      <c r="K6" s="210"/>
      <c r="L6" s="90">
        <v>8</v>
      </c>
      <c r="M6" s="90">
        <v>2</v>
      </c>
      <c r="N6" s="90">
        <v>14</v>
      </c>
      <c r="O6" s="38">
        <f t="shared" si="0"/>
        <v>96.4</v>
      </c>
    </row>
    <row r="7" spans="1:15" ht="15">
      <c r="A7" s="5">
        <f>SUM(A6+1)</f>
        <v>4</v>
      </c>
      <c r="B7" s="178" t="s">
        <v>12</v>
      </c>
      <c r="C7" s="152" t="s">
        <v>29</v>
      </c>
      <c r="D7" s="112">
        <v>6</v>
      </c>
      <c r="E7" s="131"/>
      <c r="F7" s="130">
        <v>11</v>
      </c>
      <c r="G7" s="90">
        <v>7</v>
      </c>
      <c r="H7" s="139">
        <v>18.4</v>
      </c>
      <c r="I7" s="139">
        <v>22</v>
      </c>
      <c r="J7" s="90"/>
      <c r="K7" s="210"/>
      <c r="L7" s="90"/>
      <c r="M7" s="90">
        <v>9</v>
      </c>
      <c r="N7" s="90">
        <v>16</v>
      </c>
      <c r="O7" s="38">
        <f t="shared" si="0"/>
        <v>89.4</v>
      </c>
    </row>
    <row r="8" spans="1:15" ht="15">
      <c r="A8" s="1">
        <f>(A7+1)</f>
        <v>5</v>
      </c>
      <c r="B8" s="171" t="s">
        <v>70</v>
      </c>
      <c r="C8" s="152" t="s">
        <v>29</v>
      </c>
      <c r="D8" s="112">
        <v>15</v>
      </c>
      <c r="E8" s="131">
        <v>10</v>
      </c>
      <c r="F8" s="130"/>
      <c r="G8" s="90"/>
      <c r="H8" s="139">
        <v>10</v>
      </c>
      <c r="I8" s="139">
        <v>22</v>
      </c>
      <c r="J8" s="90"/>
      <c r="K8" s="210"/>
      <c r="L8" s="90">
        <v>5</v>
      </c>
      <c r="M8" s="90"/>
      <c r="N8" s="90">
        <v>24</v>
      </c>
      <c r="O8" s="38">
        <f t="shared" si="0"/>
        <v>86</v>
      </c>
    </row>
    <row r="9" spans="1:15" ht="15">
      <c r="A9" s="5">
        <f>SUM(A8+1)</f>
        <v>6</v>
      </c>
      <c r="B9" s="182" t="s">
        <v>89</v>
      </c>
      <c r="C9" s="181" t="s">
        <v>5</v>
      </c>
      <c r="D9" s="160"/>
      <c r="E9" s="133"/>
      <c r="F9" s="129">
        <v>4</v>
      </c>
      <c r="G9" s="120">
        <v>15</v>
      </c>
      <c r="H9" s="140">
        <v>10</v>
      </c>
      <c r="I9" s="141">
        <v>10</v>
      </c>
      <c r="J9" s="97">
        <v>6</v>
      </c>
      <c r="K9" s="206"/>
      <c r="L9" s="97">
        <v>17</v>
      </c>
      <c r="M9" s="97"/>
      <c r="N9" s="97">
        <v>10</v>
      </c>
      <c r="O9" s="38">
        <f t="shared" si="0"/>
        <v>72</v>
      </c>
    </row>
    <row r="10" spans="1:15" ht="15">
      <c r="A10" s="5">
        <f>SUM(A9+1)</f>
        <v>7</v>
      </c>
      <c r="B10" s="178" t="s">
        <v>72</v>
      </c>
      <c r="C10" s="152" t="s">
        <v>59</v>
      </c>
      <c r="D10" s="112">
        <v>4</v>
      </c>
      <c r="E10" s="131">
        <v>4</v>
      </c>
      <c r="F10" s="130">
        <v>8</v>
      </c>
      <c r="G10" s="90">
        <v>12</v>
      </c>
      <c r="H10" s="139">
        <v>18.4</v>
      </c>
      <c r="I10" s="139">
        <v>12</v>
      </c>
      <c r="J10" s="90"/>
      <c r="K10" s="210"/>
      <c r="L10" s="90"/>
      <c r="M10" s="90"/>
      <c r="N10" s="90"/>
      <c r="O10" s="38">
        <f t="shared" si="0"/>
        <v>58.4</v>
      </c>
    </row>
    <row r="11" spans="1:15" ht="15">
      <c r="A11" s="5">
        <f>SUM(A10+1)</f>
        <v>8</v>
      </c>
      <c r="B11" s="176" t="s">
        <v>11</v>
      </c>
      <c r="C11" s="181" t="s">
        <v>5</v>
      </c>
      <c r="D11" s="160"/>
      <c r="E11" s="163">
        <v>2</v>
      </c>
      <c r="F11" s="128">
        <v>7</v>
      </c>
      <c r="G11" s="96">
        <v>6</v>
      </c>
      <c r="H11" s="140">
        <v>5</v>
      </c>
      <c r="I11" s="141">
        <v>4</v>
      </c>
      <c r="J11" s="97"/>
      <c r="K11" s="206"/>
      <c r="L11" s="97">
        <v>12</v>
      </c>
      <c r="M11" s="97"/>
      <c r="N11" s="97">
        <v>18</v>
      </c>
      <c r="O11" s="38">
        <f t="shared" si="0"/>
        <v>54</v>
      </c>
    </row>
    <row r="12" spans="1:15" ht="15">
      <c r="A12" s="5">
        <f>(A11+1)</f>
        <v>9</v>
      </c>
      <c r="B12" s="178" t="s">
        <v>71</v>
      </c>
      <c r="C12" s="152" t="s">
        <v>75</v>
      </c>
      <c r="D12" s="112">
        <v>8</v>
      </c>
      <c r="E12" s="131">
        <v>15</v>
      </c>
      <c r="F12" s="130"/>
      <c r="G12" s="90">
        <v>5</v>
      </c>
      <c r="H12" s="139">
        <v>10</v>
      </c>
      <c r="I12" s="139">
        <v>6</v>
      </c>
      <c r="J12" s="90"/>
      <c r="K12" s="210"/>
      <c r="L12" s="90">
        <v>4</v>
      </c>
      <c r="M12" s="90"/>
      <c r="N12" s="90"/>
      <c r="O12" s="38">
        <f t="shared" si="0"/>
        <v>48</v>
      </c>
    </row>
    <row r="13" spans="1:15" ht="15">
      <c r="A13" s="5">
        <f aca="true" t="shared" si="1" ref="A13:A23">SUM(A12+1)</f>
        <v>10</v>
      </c>
      <c r="B13" s="182" t="s">
        <v>20</v>
      </c>
      <c r="C13" s="181" t="s">
        <v>90</v>
      </c>
      <c r="D13" s="160"/>
      <c r="E13" s="207"/>
      <c r="F13" s="129">
        <v>3</v>
      </c>
      <c r="G13" s="120">
        <v>3</v>
      </c>
      <c r="H13" s="140">
        <v>18.4</v>
      </c>
      <c r="I13" s="141">
        <v>2</v>
      </c>
      <c r="J13" s="97">
        <v>1</v>
      </c>
      <c r="K13" s="97">
        <v>7</v>
      </c>
      <c r="L13" s="97">
        <v>7</v>
      </c>
      <c r="M13" s="97">
        <v>1</v>
      </c>
      <c r="N13" s="97"/>
      <c r="O13" s="38">
        <f t="shared" si="0"/>
        <v>42.4</v>
      </c>
    </row>
    <row r="14" spans="1:15" ht="15">
      <c r="A14" s="5">
        <f t="shared" si="1"/>
        <v>11</v>
      </c>
      <c r="B14" s="178" t="s">
        <v>97</v>
      </c>
      <c r="C14" s="181" t="s">
        <v>5</v>
      </c>
      <c r="D14" s="160"/>
      <c r="E14" s="228"/>
      <c r="F14" s="128"/>
      <c r="G14" s="120"/>
      <c r="H14" s="140">
        <v>5</v>
      </c>
      <c r="I14" s="47">
        <v>8</v>
      </c>
      <c r="J14" s="94"/>
      <c r="K14" s="94"/>
      <c r="L14" s="94">
        <v>9</v>
      </c>
      <c r="M14" s="94"/>
      <c r="N14" s="94"/>
      <c r="O14" s="38">
        <f t="shared" si="0"/>
        <v>22</v>
      </c>
    </row>
    <row r="15" spans="1:15" ht="15">
      <c r="A15" s="5">
        <f t="shared" si="1"/>
        <v>12</v>
      </c>
      <c r="B15" s="176" t="s">
        <v>83</v>
      </c>
      <c r="C15" s="172" t="s">
        <v>5</v>
      </c>
      <c r="D15" s="50"/>
      <c r="E15" s="93">
        <v>7</v>
      </c>
      <c r="F15" s="129">
        <v>2</v>
      </c>
      <c r="G15" s="96">
        <v>8</v>
      </c>
      <c r="H15" s="140"/>
      <c r="I15" s="141"/>
      <c r="J15" s="97"/>
      <c r="K15" s="206"/>
      <c r="L15" s="97"/>
      <c r="M15" s="97"/>
      <c r="N15" s="97"/>
      <c r="O15" s="38">
        <f t="shared" si="0"/>
        <v>17</v>
      </c>
    </row>
    <row r="16" spans="1:15" ht="15">
      <c r="A16" s="5">
        <f t="shared" si="1"/>
        <v>13</v>
      </c>
      <c r="B16" s="178" t="s">
        <v>10</v>
      </c>
      <c r="C16" s="152" t="s">
        <v>29</v>
      </c>
      <c r="D16" s="25"/>
      <c r="E16" s="169"/>
      <c r="F16" s="100"/>
      <c r="G16" s="107"/>
      <c r="H16" s="107"/>
      <c r="I16" s="100"/>
      <c r="J16" s="100"/>
      <c r="K16" s="206"/>
      <c r="L16" s="100">
        <v>6</v>
      </c>
      <c r="M16" s="100">
        <v>4</v>
      </c>
      <c r="N16" s="100">
        <v>6</v>
      </c>
      <c r="O16" s="38">
        <f t="shared" si="0"/>
        <v>16</v>
      </c>
    </row>
    <row r="17" spans="1:15" ht="15">
      <c r="A17" s="5">
        <f t="shared" si="1"/>
        <v>14</v>
      </c>
      <c r="B17" s="198" t="s">
        <v>82</v>
      </c>
      <c r="C17" s="152" t="s">
        <v>50</v>
      </c>
      <c r="D17" s="50"/>
      <c r="E17" s="93"/>
      <c r="F17" s="129"/>
      <c r="G17" s="120"/>
      <c r="H17" s="140"/>
      <c r="I17" s="141"/>
      <c r="J17" s="97"/>
      <c r="K17" s="206"/>
      <c r="L17" s="97"/>
      <c r="M17" s="97"/>
      <c r="N17" s="97">
        <v>12</v>
      </c>
      <c r="O17" s="38">
        <f t="shared" si="0"/>
        <v>12</v>
      </c>
    </row>
    <row r="18" spans="1:15" ht="15">
      <c r="A18" s="5">
        <f t="shared" si="1"/>
        <v>15</v>
      </c>
      <c r="B18" s="176" t="s">
        <v>37</v>
      </c>
      <c r="C18" s="181" t="s">
        <v>5</v>
      </c>
      <c r="D18" s="50"/>
      <c r="E18" s="93"/>
      <c r="F18" s="129">
        <v>9</v>
      </c>
      <c r="G18" s="120"/>
      <c r="H18" s="142"/>
      <c r="I18" s="141"/>
      <c r="J18" s="97"/>
      <c r="K18" s="206"/>
      <c r="L18" s="97"/>
      <c r="M18" s="97"/>
      <c r="N18" s="97"/>
      <c r="O18" s="38">
        <f t="shared" si="0"/>
        <v>9</v>
      </c>
    </row>
    <row r="19" spans="1:15" ht="15">
      <c r="A19" s="5">
        <f t="shared" si="1"/>
        <v>16</v>
      </c>
      <c r="B19" s="178" t="s">
        <v>8</v>
      </c>
      <c r="C19" s="152" t="s">
        <v>29</v>
      </c>
      <c r="D19" s="84">
        <v>3</v>
      </c>
      <c r="E19" s="119"/>
      <c r="F19" s="130">
        <v>1</v>
      </c>
      <c r="G19" s="90"/>
      <c r="H19" s="139"/>
      <c r="I19" s="139"/>
      <c r="J19" s="90"/>
      <c r="K19" s="210"/>
      <c r="L19" s="90"/>
      <c r="M19" s="90"/>
      <c r="N19" s="90"/>
      <c r="O19" s="38">
        <f t="shared" si="0"/>
        <v>4</v>
      </c>
    </row>
    <row r="20" spans="1:15" ht="15">
      <c r="A20" s="5">
        <f t="shared" si="1"/>
        <v>17</v>
      </c>
      <c r="B20" s="68" t="s">
        <v>106</v>
      </c>
      <c r="C20" s="181" t="s">
        <v>16</v>
      </c>
      <c r="D20" s="50"/>
      <c r="E20" s="93"/>
      <c r="F20" s="129"/>
      <c r="G20" s="96"/>
      <c r="H20" s="140"/>
      <c r="I20" s="141"/>
      <c r="J20" s="97">
        <v>4</v>
      </c>
      <c r="K20" s="206"/>
      <c r="L20" s="97"/>
      <c r="M20" s="97"/>
      <c r="N20" s="97"/>
      <c r="O20" s="38">
        <f t="shared" si="0"/>
        <v>4</v>
      </c>
    </row>
    <row r="21" spans="1:15" ht="15">
      <c r="A21" s="5">
        <f t="shared" si="1"/>
        <v>18</v>
      </c>
      <c r="B21" s="35" t="s">
        <v>33</v>
      </c>
      <c r="C21" s="181" t="s">
        <v>50</v>
      </c>
      <c r="D21" s="25"/>
      <c r="E21" s="169"/>
      <c r="F21" s="100"/>
      <c r="G21" s="107"/>
      <c r="H21" s="144"/>
      <c r="I21" s="145"/>
      <c r="J21" s="100"/>
      <c r="K21" s="206"/>
      <c r="L21" s="100"/>
      <c r="M21" s="100">
        <v>4</v>
      </c>
      <c r="N21" s="100"/>
      <c r="O21" s="38">
        <f t="shared" si="0"/>
        <v>4</v>
      </c>
    </row>
    <row r="22" spans="1:15" ht="15">
      <c r="A22" s="5">
        <f t="shared" si="1"/>
        <v>19</v>
      </c>
      <c r="B22" s="178" t="s">
        <v>74</v>
      </c>
      <c r="C22" s="152" t="s">
        <v>50</v>
      </c>
      <c r="D22" s="84">
        <v>1</v>
      </c>
      <c r="E22" s="119"/>
      <c r="F22" s="130"/>
      <c r="G22" s="90"/>
      <c r="H22" s="139"/>
      <c r="I22" s="139"/>
      <c r="J22" s="90"/>
      <c r="K22" s="210"/>
      <c r="L22" s="90"/>
      <c r="M22" s="90"/>
      <c r="N22" s="90"/>
      <c r="O22" s="38">
        <f t="shared" si="0"/>
        <v>1</v>
      </c>
    </row>
    <row r="23" spans="1:15" ht="15">
      <c r="A23" s="5">
        <f t="shared" si="1"/>
        <v>20</v>
      </c>
      <c r="B23" s="68" t="s">
        <v>41</v>
      </c>
      <c r="C23" s="181" t="s">
        <v>90</v>
      </c>
      <c r="D23" s="50"/>
      <c r="E23" s="93"/>
      <c r="F23" s="129"/>
      <c r="G23" s="120"/>
      <c r="H23" s="143"/>
      <c r="I23" s="141"/>
      <c r="J23" s="206"/>
      <c r="K23" s="97">
        <v>1</v>
      </c>
      <c r="L23" s="97"/>
      <c r="M23" s="97"/>
      <c r="N23" s="97"/>
      <c r="O23" s="38">
        <f t="shared" si="0"/>
        <v>1</v>
      </c>
    </row>
    <row r="24" spans="1:15" ht="15">
      <c r="A24" s="1"/>
      <c r="B24" s="1"/>
      <c r="C24" s="226"/>
      <c r="D24" s="53"/>
      <c r="E24" s="227"/>
      <c r="F24" s="15"/>
      <c r="G24" s="15"/>
      <c r="H24" s="15"/>
      <c r="I24" s="15"/>
      <c r="J24" s="15"/>
      <c r="K24" s="15"/>
      <c r="L24" s="67"/>
      <c r="M24" s="67"/>
      <c r="N24" s="67"/>
      <c r="O24" s="38"/>
    </row>
    <row r="25" spans="1:15" ht="15">
      <c r="A25" s="5"/>
      <c r="B25" s="34"/>
      <c r="C25" s="181"/>
      <c r="D25" s="25"/>
      <c r="E25" s="104"/>
      <c r="F25" s="100"/>
      <c r="G25" s="107"/>
      <c r="H25" s="107"/>
      <c r="I25" s="100"/>
      <c r="J25" s="206"/>
      <c r="K25" s="100"/>
      <c r="L25" s="100"/>
      <c r="M25" s="100"/>
      <c r="N25" s="100"/>
      <c r="O25" s="38"/>
    </row>
    <row r="26" spans="1:17" ht="15">
      <c r="A26" s="1"/>
      <c r="B26" s="1"/>
      <c r="C26" s="1"/>
      <c r="D26" s="53"/>
      <c r="E26" s="53"/>
      <c r="F26" s="15"/>
      <c r="G26" s="15"/>
      <c r="H26" s="15"/>
      <c r="I26" s="15"/>
      <c r="J26" s="15"/>
      <c r="K26" s="15"/>
      <c r="L26" s="67"/>
      <c r="M26" s="67"/>
      <c r="N26" s="67"/>
      <c r="O26" s="38"/>
      <c r="P26" s="61"/>
      <c r="Q26" s="62"/>
    </row>
    <row r="27" spans="2:3" ht="15">
      <c r="B27" s="69"/>
      <c r="C27" s="42"/>
    </row>
    <row r="28" spans="2:3" ht="15">
      <c r="B28" s="201"/>
      <c r="C28" s="200"/>
    </row>
    <row r="29" spans="2:3" ht="15">
      <c r="B29" s="201"/>
      <c r="C29" s="200"/>
    </row>
    <row r="30" spans="2:3" ht="15">
      <c r="B30" s="201"/>
      <c r="C30" s="200"/>
    </row>
    <row r="31" spans="2:3" ht="15">
      <c r="B31" s="201"/>
      <c r="C31" s="200"/>
    </row>
    <row r="32" spans="2:3" ht="15">
      <c r="B32" s="199"/>
      <c r="C32" s="200"/>
    </row>
    <row r="33" spans="2:3" ht="15">
      <c r="B33" s="199"/>
      <c r="C33" s="200"/>
    </row>
    <row r="34" spans="2:3" ht="15">
      <c r="B34" s="199"/>
      <c r="C34" s="200"/>
    </row>
    <row r="35" spans="2:3" ht="15">
      <c r="B35" s="199"/>
      <c r="C35" s="200"/>
    </row>
    <row r="36" spans="2:3" ht="15">
      <c r="B36" s="199"/>
      <c r="C36" s="200"/>
    </row>
    <row r="37" spans="2:3" ht="15">
      <c r="B37" s="199"/>
      <c r="C37" s="200"/>
    </row>
    <row r="38" spans="2:3" ht="15">
      <c r="B38" s="199"/>
      <c r="C38" s="200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Andre</cp:lastModifiedBy>
  <cp:lastPrinted>2010-12-14T17:29:40Z</cp:lastPrinted>
  <dcterms:created xsi:type="dcterms:W3CDTF">2003-09-09T09:55:39Z</dcterms:created>
  <dcterms:modified xsi:type="dcterms:W3CDTF">2013-12-19T01:41:57Z</dcterms:modified>
  <cp:category/>
  <cp:version/>
  <cp:contentType/>
  <cp:contentStatus/>
</cp:coreProperties>
</file>