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16260" windowHeight="5850"/>
  </bookViews>
  <sheets>
    <sheet name="JAN" sheetId="6" r:id="rId1"/>
    <sheet name="FEV" sheetId="7" r:id="rId2"/>
    <sheet name="MAR" sheetId="8" r:id="rId3"/>
    <sheet name="ABR" sheetId="9" r:id="rId4"/>
    <sheet name="MAI" sheetId="10" r:id="rId5"/>
    <sheet name="JUN" sheetId="11" r:id="rId6"/>
    <sheet name="JUL" sheetId="12" r:id="rId7"/>
    <sheet name="AGO" sheetId="1" r:id="rId8"/>
    <sheet name="SET" sheetId="2" r:id="rId9"/>
    <sheet name="OUT" sheetId="3" r:id="rId10"/>
    <sheet name="NOV" sheetId="4" r:id="rId11"/>
    <sheet name="DEZ" sheetId="5" r:id="rId12"/>
  </sheets>
  <definedNames>
    <definedName name="_xlnm._FilterDatabase" localSheetId="7" hidden="1">AGO!$A$2:$D$2</definedName>
    <definedName name="_xlnm._FilterDatabase" localSheetId="5" hidden="1">JUN!$A$2:$D$2</definedName>
    <definedName name="_xlnm.Print_Area" localSheetId="0">JAN!$A$1:$D$67</definedName>
    <definedName name="_xlnm.Print_Area" localSheetId="4">MAI!$A$1:$D$56</definedName>
  </definedNames>
  <calcPr calcId="152511"/>
</workbook>
</file>

<file path=xl/calcChain.xml><?xml version="1.0" encoding="utf-8"?>
<calcChain xmlns="http://schemas.openxmlformats.org/spreadsheetml/2006/main">
  <c r="C7" i="11" l="1"/>
  <c r="C6" i="11"/>
  <c r="C4" i="11"/>
  <c r="C25" i="10" l="1"/>
  <c r="C18" i="10" l="1"/>
  <c r="C10" i="10" l="1"/>
  <c r="C9" i="10"/>
  <c r="C42" i="9" l="1"/>
  <c r="C19" i="9"/>
  <c r="C18" i="9"/>
  <c r="C16" i="9"/>
  <c r="C11" i="9"/>
  <c r="C43" i="8"/>
  <c r="C42" i="8"/>
  <c r="C41" i="8"/>
  <c r="C40" i="8"/>
  <c r="C33" i="8"/>
  <c r="C20" i="8"/>
  <c r="C16" i="8"/>
  <c r="C11" i="8"/>
  <c r="C44" i="7" l="1"/>
  <c r="C43" i="7"/>
  <c r="C41" i="7"/>
  <c r="C50" i="7"/>
  <c r="C39" i="6"/>
  <c r="C16" i="6"/>
  <c r="C15" i="6"/>
  <c r="C14" i="6"/>
  <c r="C50" i="11"/>
  <c r="C67" i="6" l="1"/>
  <c r="C46" i="12"/>
  <c r="C44" i="10"/>
  <c r="C45" i="8"/>
  <c r="C46" i="5" l="1"/>
  <c r="C46" i="4"/>
  <c r="C46" i="3"/>
  <c r="C47" i="1"/>
  <c r="C46" i="2"/>
</calcChain>
</file>

<file path=xl/sharedStrings.xml><?xml version="1.0" encoding="utf-8"?>
<sst xmlns="http://schemas.openxmlformats.org/spreadsheetml/2006/main" count="298" uniqueCount="109">
  <si>
    <t>CONTAS FIXAS MENSAIS</t>
  </si>
  <si>
    <t>VENCIMENTO</t>
  </si>
  <si>
    <t>CONTA</t>
  </si>
  <si>
    <t>ESTATUS</t>
  </si>
  <si>
    <t>VALOR</t>
  </si>
  <si>
    <t>DARF</t>
  </si>
  <si>
    <t>TOTAL</t>
  </si>
  <si>
    <t>GVT</t>
  </si>
  <si>
    <t>SALÁRIO DÉBORA</t>
  </si>
  <si>
    <t>FGTS</t>
  </si>
  <si>
    <t>CONTAS FIXAS MENSAIS AGOSTO</t>
  </si>
  <si>
    <t>CONTAS FIXAS MENSAIS JANEIRO</t>
  </si>
  <si>
    <t>CONTAS FIXAS MENSAIS ABRIL</t>
  </si>
  <si>
    <t>CONTAS FIXAS MENSAIS JUNHO</t>
  </si>
  <si>
    <t>CBH</t>
  </si>
  <si>
    <t>07 Selos</t>
  </si>
  <si>
    <t>Rodrigo</t>
  </si>
  <si>
    <t>Transporte das placas da VHRG para Chevals</t>
  </si>
  <si>
    <t>João Pedro</t>
  </si>
  <si>
    <t>Motoboy</t>
  </si>
  <si>
    <t>Kurt</t>
  </si>
  <si>
    <t>aluguel de som para festa de final de ano</t>
  </si>
  <si>
    <t>Internet e Telefone</t>
  </si>
  <si>
    <t>Débora</t>
  </si>
  <si>
    <t>Vale Transporte Referente ao mês de Janeiro</t>
  </si>
  <si>
    <t>Vale Alimentação referente ao mês de Janeiro</t>
  </si>
  <si>
    <t>Michelle</t>
  </si>
  <si>
    <t>Mensalidade dezembro/2014</t>
  </si>
  <si>
    <t>Sindec</t>
  </si>
  <si>
    <t>Sindicato</t>
  </si>
  <si>
    <t>Contabilidade</t>
  </si>
  <si>
    <t xml:space="preserve">Michelle </t>
  </si>
  <si>
    <t>Salário referente ao mês de Dezembro</t>
  </si>
  <si>
    <t>Condominio</t>
  </si>
  <si>
    <t>das salas 707/708</t>
  </si>
  <si>
    <t xml:space="preserve">Leticia </t>
  </si>
  <si>
    <t>Transporte referente ao mês de Janeiro</t>
  </si>
  <si>
    <t>Limpeza Salas 707/708</t>
  </si>
  <si>
    <t>Vivo</t>
  </si>
  <si>
    <t>Telefones</t>
  </si>
  <si>
    <t>GPS</t>
  </si>
  <si>
    <t>Guia da Previdência Social</t>
  </si>
  <si>
    <t>Cemig</t>
  </si>
  <si>
    <t>Das salas 707/708</t>
  </si>
  <si>
    <t>GPS - Banco Brasil</t>
  </si>
  <si>
    <t>Vale Transporte referente ao mês de Fevereiro</t>
  </si>
  <si>
    <t>Vale Alimentação referente ao mês de Fevereiro</t>
  </si>
  <si>
    <t>Vector Internet</t>
  </si>
  <si>
    <t>Guia de Recolhimento de Contribuição Sindical Urbana</t>
  </si>
  <si>
    <t xml:space="preserve">Classimoveis </t>
  </si>
  <si>
    <t>Aluguel Salas</t>
  </si>
  <si>
    <t>ESG Comércio Eletrônico Ltda</t>
  </si>
  <si>
    <t>Coroa de flores</t>
  </si>
  <si>
    <t xml:space="preserve"> Gráfica Bellas Artes</t>
  </si>
  <si>
    <t>Envelopes Grandes</t>
  </si>
  <si>
    <t>Leticia</t>
  </si>
  <si>
    <t>Transporte referente ao mês de Fevereiro</t>
  </si>
  <si>
    <t>Limpeza das Salas 707/708</t>
  </si>
  <si>
    <t>Papelaria Aki</t>
  </si>
  <si>
    <t>IPTU</t>
  </si>
  <si>
    <t xml:space="preserve">Alimentação referente fevereiro </t>
  </si>
  <si>
    <t>Transporte referente ao mês de fevereiro</t>
  </si>
  <si>
    <t>Salário referente ao mês de Janeiro</t>
  </si>
  <si>
    <t>Da sala 707</t>
  </si>
  <si>
    <t>Da sala 708</t>
  </si>
  <si>
    <t>Vale Alimentação</t>
  </si>
  <si>
    <t>Vale Transporte</t>
  </si>
  <si>
    <t>Vale alimentação</t>
  </si>
  <si>
    <t>Vector</t>
  </si>
  <si>
    <t>Sekron</t>
  </si>
  <si>
    <t>Alarme das salas 707/708</t>
  </si>
  <si>
    <t>Classimoveis</t>
  </si>
  <si>
    <t>Aluguel das salas 707/708</t>
  </si>
  <si>
    <t>Salario mês fevereiro</t>
  </si>
  <si>
    <t>mensalidade de fevereiro 2015</t>
  </si>
  <si>
    <t>condominio das salas 707/708</t>
  </si>
  <si>
    <t>Letícia</t>
  </si>
  <si>
    <t>transporte de março</t>
  </si>
  <si>
    <t>faxina de fevereiro</t>
  </si>
  <si>
    <t>Cartório</t>
  </si>
  <si>
    <t>registro de atas</t>
  </si>
  <si>
    <t xml:space="preserve">transporte </t>
  </si>
  <si>
    <t>Alimentação</t>
  </si>
  <si>
    <t>Classimóveis</t>
  </si>
  <si>
    <t>aluguel das salas 707/708</t>
  </si>
  <si>
    <t>Salário referente o mês de fevereiro</t>
  </si>
  <si>
    <t>Slário referente o mês de fevereiro</t>
  </si>
  <si>
    <t>limpeza das salas 707/708</t>
  </si>
  <si>
    <t>mensalidade 03-2015</t>
  </si>
  <si>
    <t>Condomínio</t>
  </si>
  <si>
    <t>motoboy</t>
  </si>
  <si>
    <t>INSS</t>
  </si>
  <si>
    <t>Guia da Previdencia Social</t>
  </si>
  <si>
    <t>compra de 20 selos parcela 1/2</t>
  </si>
  <si>
    <t>da sala 708</t>
  </si>
  <si>
    <t>salário referente o mês de abril</t>
  </si>
  <si>
    <t>André</t>
  </si>
  <si>
    <t>parcela 2/9</t>
  </si>
  <si>
    <t>Transporte referente o mês de maio</t>
  </si>
  <si>
    <t>diárias referente o mês de abril</t>
  </si>
  <si>
    <t>mensalidade 04-2015</t>
  </si>
  <si>
    <t>Prefeitura de Belo Horizonte</t>
  </si>
  <si>
    <t>Taxa de fiscalização de localização e funcionamento</t>
  </si>
  <si>
    <t>Mais Print</t>
  </si>
  <si>
    <t>Camilla</t>
  </si>
  <si>
    <t>uniformes</t>
  </si>
  <si>
    <t>compra de 20 selos parcela 2/2</t>
  </si>
  <si>
    <t>Debora</t>
  </si>
  <si>
    <t>CONTAS FIXAS MENSAIS 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</si>
</sst>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&quot;-&quot;??_);_(@_)"/>
    <numFmt numFmtId="166" formatCode="_-[$R$-416]\ * #,##0.00_-;\-[$R$-416]\ * #,##0.00_-;_-[$R$-416]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Border="1"/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0" fillId="0" borderId="0" xfId="2" applyNumberFormat="1" applyFont="1" applyAlignment="1"/>
    <xf numFmtId="166" fontId="4" fillId="0" borderId="15" xfId="2" applyNumberFormat="1" applyFont="1" applyBorder="1" applyAlignment="1"/>
    <xf numFmtId="0" fontId="7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6" fontId="3" fillId="0" borderId="21" xfId="2" applyNumberFormat="1" applyFont="1" applyBorder="1" applyAlignment="1"/>
    <xf numFmtId="0" fontId="7" fillId="0" borderId="3" xfId="0" applyFont="1" applyBorder="1" applyAlignment="1">
      <alignment horizontal="center"/>
    </xf>
    <xf numFmtId="166" fontId="3" fillId="0" borderId="2" xfId="2" applyNumberFormat="1" applyFont="1" applyBorder="1" applyAlignment="1"/>
    <xf numFmtId="0" fontId="8" fillId="2" borderId="1" xfId="0" applyFont="1" applyFill="1" applyBorder="1" applyAlignment="1">
      <alignment horizontal="center" vertical="center"/>
    </xf>
    <xf numFmtId="166" fontId="9" fillId="2" borderId="17" xfId="2" applyNumberFormat="1" applyFont="1" applyFill="1" applyBorder="1" applyAlignment="1">
      <alignment vertical="center"/>
    </xf>
    <xf numFmtId="17" fontId="8" fillId="2" borderId="17" xfId="0" applyNumberFormat="1" applyFont="1" applyFill="1" applyBorder="1" applyAlignment="1">
      <alignment horizontal="center" vertical="center"/>
    </xf>
    <xf numFmtId="166" fontId="3" fillId="2" borderId="17" xfId="2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66" fontId="8" fillId="0" borderId="1" xfId="2" applyNumberFormat="1" applyFont="1" applyFill="1" applyBorder="1" applyAlignment="1">
      <alignment vertical="center"/>
    </xf>
    <xf numFmtId="17" fontId="8" fillId="2" borderId="2" xfId="0" applyNumberFormat="1" applyFont="1" applyFill="1" applyBorder="1" applyAlignment="1">
      <alignment horizontal="center" vertical="center"/>
    </xf>
    <xf numFmtId="166" fontId="9" fillId="0" borderId="17" xfId="2" applyNumberFormat="1" applyFont="1" applyFill="1" applyBorder="1" applyAlignment="1">
      <alignment vertical="center"/>
    </xf>
    <xf numFmtId="17" fontId="8" fillId="0" borderId="17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6" fontId="9" fillId="3" borderId="17" xfId="2" applyNumberFormat="1" applyFont="1" applyFill="1" applyBorder="1" applyAlignment="1">
      <alignment vertical="center"/>
    </xf>
    <xf numFmtId="17" fontId="8" fillId="3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6" fontId="3" fillId="0" borderId="6" xfId="2" applyNumberFormat="1" applyFont="1" applyBorder="1" applyAlignment="1"/>
    <xf numFmtId="166" fontId="3" fillId="0" borderId="0" xfId="2" applyNumberFormat="1" applyFont="1" applyAlignment="1"/>
    <xf numFmtId="0" fontId="7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44" fontId="9" fillId="0" borderId="17" xfId="2" applyFont="1" applyFill="1" applyBorder="1" applyAlignment="1">
      <alignment horizontal="center" vertical="center"/>
    </xf>
    <xf numFmtId="44" fontId="9" fillId="2" borderId="17" xfId="2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44" fontId="9" fillId="2" borderId="2" xfId="2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4" fontId="6" fillId="0" borderId="18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44" fontId="9" fillId="0" borderId="2" xfId="2" applyFont="1" applyFill="1" applyBorder="1" applyAlignment="1">
      <alignment horizontal="center" vertical="center"/>
    </xf>
    <xf numFmtId="17" fontId="8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4" fontId="9" fillId="0" borderId="29" xfId="2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6" fontId="0" fillId="0" borderId="0" xfId="0" applyNumberFormat="1" applyAlignment="1"/>
    <xf numFmtId="166" fontId="4" fillId="0" borderId="15" xfId="0" applyNumberFormat="1" applyFont="1" applyBorder="1" applyAlignment="1"/>
    <xf numFmtId="166" fontId="3" fillId="0" borderId="12" xfId="0" applyNumberFormat="1" applyFont="1" applyBorder="1" applyAlignment="1"/>
    <xf numFmtId="14" fontId="10" fillId="0" borderId="0" xfId="0" applyNumberFormat="1" applyFont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166" fontId="3" fillId="0" borderId="2" xfId="0" applyNumberFormat="1" applyFont="1" applyBorder="1" applyAlignment="1"/>
    <xf numFmtId="14" fontId="10" fillId="0" borderId="19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 horizontal="center"/>
    </xf>
    <xf numFmtId="165" fontId="10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166" fontId="3" fillId="0" borderId="17" xfId="0" applyNumberFormat="1" applyFont="1" applyBorder="1" applyAlignment="1"/>
    <xf numFmtId="166" fontId="3" fillId="0" borderId="6" xfId="0" applyNumberFormat="1" applyFont="1" applyBorder="1" applyAlignment="1"/>
    <xf numFmtId="166" fontId="3" fillId="0" borderId="0" xfId="0" applyNumberFormat="1" applyFont="1" applyAlignme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view="pageBreakPreview" zoomScaleSheetLayoutView="100" workbookViewId="0">
      <selection sqref="A1:D1"/>
    </sheetView>
  </sheetViews>
  <sheetFormatPr defaultRowHeight="15" x14ac:dyDescent="0.25"/>
  <cols>
    <col min="1" max="1" width="15.28515625" style="1" bestFit="1" customWidth="1"/>
    <col min="2" max="2" width="53" style="1" bestFit="1" customWidth="1"/>
    <col min="3" max="3" width="14.7109375" style="54" bestFit="1" customWidth="1"/>
    <col min="4" max="4" width="47" style="1" bestFit="1" customWidth="1"/>
    <col min="5" max="5" width="25.7109375" customWidth="1"/>
    <col min="6" max="6" width="10.140625" bestFit="1" customWidth="1"/>
    <col min="7" max="7" width="9.42578125" bestFit="1" customWidth="1"/>
  </cols>
  <sheetData>
    <row r="1" spans="1:6" s="32" customFormat="1" ht="18" thickBot="1" x14ac:dyDescent="0.35">
      <c r="A1" s="118" t="s">
        <v>11</v>
      </c>
      <c r="B1" s="119"/>
      <c r="C1" s="119"/>
      <c r="D1" s="120"/>
    </row>
    <row r="2" spans="1:6" s="32" customFormat="1" ht="18" thickBot="1" x14ac:dyDescent="0.35">
      <c r="A2" s="33" t="s">
        <v>1</v>
      </c>
      <c r="B2" s="34" t="s">
        <v>2</v>
      </c>
      <c r="C2" s="55" t="s">
        <v>4</v>
      </c>
      <c r="D2" s="35"/>
    </row>
    <row r="3" spans="1:6" s="30" customFormat="1" ht="15.75" x14ac:dyDescent="0.25">
      <c r="A3" s="56">
        <v>1</v>
      </c>
      <c r="B3" s="57"/>
      <c r="C3" s="58"/>
      <c r="D3" s="45"/>
      <c r="E3" s="40"/>
      <c r="F3" s="41"/>
    </row>
    <row r="4" spans="1:6" s="30" customFormat="1" ht="15.75" x14ac:dyDescent="0.25">
      <c r="A4" s="59">
        <v>2</v>
      </c>
      <c r="B4" s="38"/>
      <c r="C4" s="60"/>
      <c r="D4" s="45"/>
      <c r="E4" s="44"/>
      <c r="F4" s="41"/>
    </row>
    <row r="5" spans="1:6" s="30" customFormat="1" ht="15.75" x14ac:dyDescent="0.25">
      <c r="A5" s="43">
        <v>3</v>
      </c>
      <c r="B5" s="38"/>
      <c r="C5" s="60"/>
      <c r="D5" s="45"/>
      <c r="E5" s="44"/>
      <c r="F5" s="41"/>
    </row>
    <row r="6" spans="1:6" s="30" customFormat="1" ht="15.75" x14ac:dyDescent="0.25">
      <c r="A6" s="43">
        <v>4</v>
      </c>
      <c r="B6" s="38"/>
      <c r="C6" s="60"/>
      <c r="D6" s="39"/>
      <c r="E6" s="40"/>
      <c r="F6" s="41"/>
    </row>
    <row r="7" spans="1:6" s="30" customFormat="1" ht="15.75" x14ac:dyDescent="0.25">
      <c r="A7" s="59">
        <v>5</v>
      </c>
      <c r="B7" s="38"/>
      <c r="C7" s="60"/>
      <c r="D7" s="39"/>
      <c r="E7" s="40"/>
      <c r="F7" s="41"/>
    </row>
    <row r="8" spans="1:6" s="30" customFormat="1" ht="15.75" x14ac:dyDescent="0.25">
      <c r="A8" s="59">
        <v>6</v>
      </c>
      <c r="B8" s="61" t="s">
        <v>14</v>
      </c>
      <c r="C8" s="62">
        <v>2991.45</v>
      </c>
      <c r="D8" s="63" t="s">
        <v>15</v>
      </c>
      <c r="E8" s="40"/>
      <c r="F8" s="41"/>
    </row>
    <row r="9" spans="1:6" s="30" customFormat="1" ht="15.75" x14ac:dyDescent="0.25">
      <c r="A9" s="59">
        <v>6</v>
      </c>
      <c r="B9" s="61" t="s">
        <v>16</v>
      </c>
      <c r="C9" s="62">
        <v>60</v>
      </c>
      <c r="D9" s="63" t="s">
        <v>17</v>
      </c>
      <c r="E9" s="40"/>
      <c r="F9" s="41"/>
    </row>
    <row r="10" spans="1:6" s="30" customFormat="1" ht="15.75" x14ac:dyDescent="0.25">
      <c r="A10" s="59">
        <v>6</v>
      </c>
      <c r="B10" s="61" t="s">
        <v>18</v>
      </c>
      <c r="C10" s="62">
        <v>95</v>
      </c>
      <c r="D10" s="63" t="s">
        <v>19</v>
      </c>
      <c r="E10" s="40"/>
      <c r="F10" s="41"/>
    </row>
    <row r="11" spans="1:6" s="30" customFormat="1" ht="15.75" x14ac:dyDescent="0.25">
      <c r="A11" s="59">
        <v>6</v>
      </c>
      <c r="B11" s="61" t="s">
        <v>20</v>
      </c>
      <c r="C11" s="64">
        <v>240</v>
      </c>
      <c r="D11" s="63" t="s">
        <v>21</v>
      </c>
      <c r="E11" s="40"/>
      <c r="F11" s="41"/>
    </row>
    <row r="12" spans="1:6" s="30" customFormat="1" ht="15.75" x14ac:dyDescent="0.25">
      <c r="A12" s="59">
        <v>6</v>
      </c>
      <c r="B12" s="61" t="s">
        <v>7</v>
      </c>
      <c r="C12" s="64">
        <v>276.02999999999997</v>
      </c>
      <c r="D12" s="63" t="s">
        <v>22</v>
      </c>
      <c r="E12" s="40"/>
      <c r="F12" s="41"/>
    </row>
    <row r="13" spans="1:6" s="30" customFormat="1" ht="15.75" x14ac:dyDescent="0.25">
      <c r="A13" s="59">
        <v>6</v>
      </c>
      <c r="B13" s="61" t="s">
        <v>23</v>
      </c>
      <c r="C13" s="62">
        <v>158</v>
      </c>
      <c r="D13" s="63" t="s">
        <v>24</v>
      </c>
      <c r="E13" s="40"/>
      <c r="F13" s="41"/>
    </row>
    <row r="14" spans="1:6" s="30" customFormat="1" ht="15.75" x14ac:dyDescent="0.25">
      <c r="A14" s="59">
        <v>6</v>
      </c>
      <c r="B14" s="61" t="s">
        <v>23</v>
      </c>
      <c r="C14" s="62">
        <f>20*12.84</f>
        <v>256.8</v>
      </c>
      <c r="D14" s="63" t="s">
        <v>25</v>
      </c>
      <c r="E14" s="40"/>
      <c r="F14" s="41"/>
    </row>
    <row r="15" spans="1:6" s="30" customFormat="1" ht="15.75" x14ac:dyDescent="0.25">
      <c r="A15" s="59">
        <v>6</v>
      </c>
      <c r="B15" s="61" t="s">
        <v>26</v>
      </c>
      <c r="C15" s="62">
        <f>8*12.84</f>
        <v>102.72</v>
      </c>
      <c r="D15" s="63" t="s">
        <v>25</v>
      </c>
      <c r="E15" s="40"/>
      <c r="F15" s="41"/>
    </row>
    <row r="16" spans="1:6" s="30" customFormat="1" ht="15.75" x14ac:dyDescent="0.25">
      <c r="A16" s="59">
        <v>6</v>
      </c>
      <c r="B16" s="61" t="s">
        <v>26</v>
      </c>
      <c r="C16" s="62">
        <f>16*3.95</f>
        <v>63.2</v>
      </c>
      <c r="D16" s="63" t="s">
        <v>24</v>
      </c>
      <c r="E16" s="40"/>
      <c r="F16" s="41"/>
    </row>
    <row r="17" spans="1:6" s="30" customFormat="1" ht="15.75" x14ac:dyDescent="0.25">
      <c r="A17" s="59">
        <v>6</v>
      </c>
      <c r="B17" s="61" t="s">
        <v>14</v>
      </c>
      <c r="C17" s="62">
        <v>1353</v>
      </c>
      <c r="D17" s="63" t="s">
        <v>27</v>
      </c>
      <c r="E17" s="40"/>
      <c r="F17" s="41"/>
    </row>
    <row r="18" spans="1:6" s="30" customFormat="1" ht="15.75" x14ac:dyDescent="0.25">
      <c r="A18" s="43">
        <v>6</v>
      </c>
      <c r="B18" s="61" t="s">
        <v>28</v>
      </c>
      <c r="C18" s="62">
        <v>27.78</v>
      </c>
      <c r="D18" s="63" t="s">
        <v>29</v>
      </c>
      <c r="E18" s="40"/>
      <c r="F18" s="41"/>
    </row>
    <row r="19" spans="1:6" s="30" customFormat="1" ht="15.75" x14ac:dyDescent="0.25">
      <c r="A19" s="43">
        <v>7</v>
      </c>
      <c r="B19" s="65" t="s">
        <v>18</v>
      </c>
      <c r="C19" s="66">
        <v>90</v>
      </c>
      <c r="D19" s="65" t="s">
        <v>19</v>
      </c>
      <c r="E19" s="40"/>
      <c r="F19" s="41"/>
    </row>
    <row r="20" spans="1:6" s="30" customFormat="1" ht="15.75" x14ac:dyDescent="0.25">
      <c r="A20" s="43">
        <v>7</v>
      </c>
      <c r="B20" s="61" t="s">
        <v>31</v>
      </c>
      <c r="C20" s="62">
        <v>1421.28</v>
      </c>
      <c r="D20" s="63" t="s">
        <v>32</v>
      </c>
      <c r="E20" s="44"/>
      <c r="F20" s="41"/>
    </row>
    <row r="21" spans="1:6" s="30" customFormat="1" ht="15.75" x14ac:dyDescent="0.25">
      <c r="A21" s="43">
        <v>7</v>
      </c>
      <c r="B21" s="61" t="s">
        <v>23</v>
      </c>
      <c r="C21" s="62">
        <v>923.1</v>
      </c>
      <c r="D21" s="63" t="s">
        <v>32</v>
      </c>
      <c r="E21" s="44"/>
      <c r="F21" s="41"/>
    </row>
    <row r="22" spans="1:6" s="30" customFormat="1" ht="15.75" x14ac:dyDescent="0.25">
      <c r="A22" s="43">
        <v>7</v>
      </c>
      <c r="B22" s="61" t="s">
        <v>33</v>
      </c>
      <c r="C22" s="62">
        <v>606.4</v>
      </c>
      <c r="D22" s="63" t="s">
        <v>34</v>
      </c>
      <c r="E22" s="44"/>
      <c r="F22" s="41"/>
    </row>
    <row r="23" spans="1:6" s="30" customFormat="1" ht="15.75" x14ac:dyDescent="0.25">
      <c r="A23" s="43">
        <v>7</v>
      </c>
      <c r="B23" s="61" t="s">
        <v>9</v>
      </c>
      <c r="C23" s="62">
        <v>335.89</v>
      </c>
      <c r="D23" s="63"/>
      <c r="E23" s="40"/>
      <c r="F23" s="41"/>
    </row>
    <row r="24" spans="1:6" s="30" customFormat="1" ht="15.75" x14ac:dyDescent="0.25">
      <c r="A24" s="43">
        <v>8</v>
      </c>
      <c r="B24" s="61" t="s">
        <v>30</v>
      </c>
      <c r="C24" s="62">
        <v>1086</v>
      </c>
      <c r="D24" s="67"/>
      <c r="E24" s="40"/>
      <c r="F24" s="41"/>
    </row>
    <row r="25" spans="1:6" s="30" customFormat="1" ht="15.75" x14ac:dyDescent="0.25">
      <c r="A25" s="43">
        <v>9</v>
      </c>
      <c r="B25" s="38"/>
      <c r="C25" s="60"/>
      <c r="D25" s="45"/>
      <c r="E25" s="40"/>
      <c r="F25" s="41"/>
    </row>
    <row r="26" spans="1:6" s="30" customFormat="1" ht="15.75" x14ac:dyDescent="0.25">
      <c r="A26" s="43">
        <v>9</v>
      </c>
      <c r="B26" s="38"/>
      <c r="C26" s="60"/>
      <c r="D26" s="39"/>
      <c r="E26" s="40"/>
      <c r="F26" s="41"/>
    </row>
    <row r="27" spans="1:6" s="30" customFormat="1" ht="15.75" x14ac:dyDescent="0.25">
      <c r="A27" s="43">
        <v>9</v>
      </c>
      <c r="B27" s="38"/>
      <c r="C27" s="60"/>
      <c r="D27" s="39"/>
      <c r="E27" s="44"/>
      <c r="F27" s="41"/>
    </row>
    <row r="28" spans="1:6" s="30" customFormat="1" ht="15.75" x14ac:dyDescent="0.25">
      <c r="A28" s="43">
        <v>9</v>
      </c>
      <c r="B28" s="38"/>
      <c r="C28" s="60"/>
      <c r="D28" s="39"/>
      <c r="E28" s="44"/>
      <c r="F28" s="41"/>
    </row>
    <row r="29" spans="1:6" s="30" customFormat="1" ht="15.75" x14ac:dyDescent="0.25">
      <c r="A29" s="59">
        <v>10</v>
      </c>
      <c r="B29" s="38"/>
      <c r="C29" s="60"/>
      <c r="D29" s="45"/>
      <c r="E29" s="40"/>
      <c r="F29" s="41"/>
    </row>
    <row r="30" spans="1:6" s="30" customFormat="1" ht="15.75" x14ac:dyDescent="0.25">
      <c r="A30" s="59">
        <v>12</v>
      </c>
      <c r="B30" s="61" t="s">
        <v>26</v>
      </c>
      <c r="C30" s="62">
        <v>2040.83</v>
      </c>
      <c r="D30" s="63"/>
      <c r="E30" s="40"/>
      <c r="F30" s="41"/>
    </row>
    <row r="31" spans="1:6" s="30" customFormat="1" ht="15.75" x14ac:dyDescent="0.25">
      <c r="A31" s="43">
        <v>12</v>
      </c>
      <c r="B31" s="65" t="s">
        <v>35</v>
      </c>
      <c r="C31" s="68">
        <v>28</v>
      </c>
      <c r="D31" s="69" t="s">
        <v>36</v>
      </c>
      <c r="E31" s="40"/>
      <c r="F31" s="41"/>
    </row>
    <row r="32" spans="1:6" s="30" customFormat="1" ht="15.75" x14ac:dyDescent="0.25">
      <c r="A32" s="43">
        <v>12</v>
      </c>
      <c r="B32" s="61" t="s">
        <v>35</v>
      </c>
      <c r="C32" s="62">
        <v>180.01</v>
      </c>
      <c r="D32" s="63" t="s">
        <v>37</v>
      </c>
      <c r="E32" s="40"/>
      <c r="F32" s="41"/>
    </row>
    <row r="33" spans="1:6" s="30" customFormat="1" ht="15.75" x14ac:dyDescent="0.25">
      <c r="A33" s="43">
        <v>13</v>
      </c>
      <c r="B33" s="38"/>
      <c r="C33" s="60"/>
      <c r="D33" s="39"/>
      <c r="E33" s="44"/>
      <c r="F33" s="41"/>
    </row>
    <row r="34" spans="1:6" s="30" customFormat="1" ht="15.75" x14ac:dyDescent="0.25">
      <c r="A34" s="43">
        <v>14</v>
      </c>
      <c r="B34" s="38"/>
      <c r="C34" s="60"/>
      <c r="D34" s="39"/>
      <c r="E34" s="44"/>
      <c r="F34" s="41"/>
    </row>
    <row r="35" spans="1:6" s="30" customFormat="1" ht="15.75" x14ac:dyDescent="0.25">
      <c r="A35" s="59">
        <v>15</v>
      </c>
      <c r="B35" s="38"/>
      <c r="C35" s="60"/>
      <c r="D35" s="45"/>
      <c r="E35" s="40"/>
      <c r="F35" s="41"/>
    </row>
    <row r="36" spans="1:6" s="30" customFormat="1" ht="15.75" x14ac:dyDescent="0.25">
      <c r="A36" s="59">
        <v>16</v>
      </c>
      <c r="B36" s="65" t="s">
        <v>38</v>
      </c>
      <c r="C36" s="68">
        <v>182.93</v>
      </c>
      <c r="D36" s="69" t="s">
        <v>39</v>
      </c>
      <c r="E36" s="40"/>
      <c r="F36" s="41"/>
    </row>
    <row r="37" spans="1:6" s="30" customFormat="1" ht="15.75" x14ac:dyDescent="0.25">
      <c r="A37" s="59">
        <v>16</v>
      </c>
      <c r="B37" s="65" t="s">
        <v>40</v>
      </c>
      <c r="C37" s="68">
        <v>1242.74</v>
      </c>
      <c r="D37" s="69" t="s">
        <v>41</v>
      </c>
      <c r="E37" s="40"/>
      <c r="F37" s="41"/>
    </row>
    <row r="38" spans="1:6" s="30" customFormat="1" ht="15.75" x14ac:dyDescent="0.25">
      <c r="A38" s="59">
        <v>16</v>
      </c>
      <c r="B38" s="65" t="s">
        <v>5</v>
      </c>
      <c r="C38" s="68">
        <v>56.26</v>
      </c>
      <c r="D38" s="69"/>
      <c r="E38" s="40"/>
      <c r="F38" s="41"/>
    </row>
    <row r="39" spans="1:6" s="30" customFormat="1" ht="15.75" x14ac:dyDescent="0.25">
      <c r="A39" s="59">
        <v>16</v>
      </c>
      <c r="B39" s="61" t="s">
        <v>42</v>
      </c>
      <c r="C39" s="62">
        <f>66.42+16.75</f>
        <v>83.17</v>
      </c>
      <c r="D39" s="63" t="s">
        <v>43</v>
      </c>
      <c r="E39" s="40"/>
      <c r="F39" s="41"/>
    </row>
    <row r="40" spans="1:6" s="30" customFormat="1" ht="15.75" x14ac:dyDescent="0.25">
      <c r="A40" s="43">
        <v>16</v>
      </c>
      <c r="B40" s="70" t="s">
        <v>44</v>
      </c>
      <c r="C40" s="71">
        <v>6162.24</v>
      </c>
      <c r="D40" s="72" t="s">
        <v>41</v>
      </c>
      <c r="E40" s="40"/>
      <c r="F40" s="41"/>
    </row>
    <row r="41" spans="1:6" s="30" customFormat="1" ht="15.75" x14ac:dyDescent="0.25">
      <c r="A41" s="43">
        <v>17</v>
      </c>
      <c r="B41" s="38"/>
      <c r="C41" s="60"/>
      <c r="D41" s="39"/>
      <c r="E41" s="40"/>
      <c r="F41" s="41"/>
    </row>
    <row r="42" spans="1:6" s="30" customFormat="1" ht="15.75" x14ac:dyDescent="0.25">
      <c r="A42" s="59">
        <v>18</v>
      </c>
      <c r="B42" s="38"/>
      <c r="C42" s="60"/>
      <c r="D42" s="39"/>
      <c r="E42" s="40"/>
      <c r="F42" s="41"/>
    </row>
    <row r="43" spans="1:6" s="30" customFormat="1" ht="15.75" x14ac:dyDescent="0.25">
      <c r="A43" s="43">
        <v>19</v>
      </c>
      <c r="B43" s="38"/>
      <c r="C43" s="60"/>
      <c r="D43" s="39"/>
      <c r="E43" s="73"/>
      <c r="F43" s="41"/>
    </row>
    <row r="44" spans="1:6" s="30" customFormat="1" ht="15.75" x14ac:dyDescent="0.25">
      <c r="A44" s="43">
        <v>20</v>
      </c>
      <c r="B44" s="38"/>
      <c r="C44" s="60"/>
      <c r="D44" s="45"/>
      <c r="E44" s="73"/>
      <c r="F44" s="41"/>
    </row>
    <row r="45" spans="1:6" s="30" customFormat="1" ht="15.75" x14ac:dyDescent="0.25">
      <c r="A45" s="43">
        <v>21</v>
      </c>
      <c r="B45" s="38"/>
      <c r="C45" s="60"/>
      <c r="D45" s="39"/>
      <c r="E45" s="73"/>
      <c r="F45" s="41"/>
    </row>
    <row r="46" spans="1:6" s="30" customFormat="1" ht="15.75" x14ac:dyDescent="0.25">
      <c r="A46" s="43">
        <v>22</v>
      </c>
      <c r="B46" s="38"/>
      <c r="C46" s="60"/>
      <c r="D46" s="39"/>
      <c r="E46" s="73"/>
      <c r="F46" s="41"/>
    </row>
    <row r="47" spans="1:6" s="30" customFormat="1" ht="15.75" x14ac:dyDescent="0.25">
      <c r="A47" s="43">
        <v>23</v>
      </c>
      <c r="B47" s="38"/>
      <c r="C47" s="60"/>
      <c r="D47" s="39"/>
      <c r="E47" s="73"/>
      <c r="F47" s="41"/>
    </row>
    <row r="48" spans="1:6" s="30" customFormat="1" ht="15.75" x14ac:dyDescent="0.25">
      <c r="A48" s="43">
        <v>24</v>
      </c>
      <c r="B48" s="38"/>
      <c r="C48" s="60"/>
      <c r="D48" s="39"/>
      <c r="E48" s="73"/>
      <c r="F48" s="41"/>
    </row>
    <row r="49" spans="1:6" s="30" customFormat="1" ht="15.75" x14ac:dyDescent="0.25">
      <c r="A49" s="59">
        <v>25</v>
      </c>
      <c r="B49" s="38"/>
      <c r="C49" s="60"/>
      <c r="D49" s="45"/>
      <c r="E49" s="40"/>
      <c r="F49" s="41"/>
    </row>
    <row r="50" spans="1:6" s="30" customFormat="1" ht="15.75" x14ac:dyDescent="0.25">
      <c r="A50" s="59">
        <v>25</v>
      </c>
      <c r="B50" s="38"/>
      <c r="C50" s="60"/>
      <c r="D50" s="45"/>
      <c r="E50" s="73"/>
      <c r="F50" s="41"/>
    </row>
    <row r="51" spans="1:6" s="30" customFormat="1" ht="15.75" x14ac:dyDescent="0.25">
      <c r="A51" s="59">
        <v>25</v>
      </c>
      <c r="B51" s="38"/>
      <c r="C51" s="60"/>
      <c r="D51" s="45"/>
      <c r="E51" s="40"/>
      <c r="F51" s="41"/>
    </row>
    <row r="52" spans="1:6" s="30" customFormat="1" ht="15.75" x14ac:dyDescent="0.25">
      <c r="A52" s="43">
        <v>25</v>
      </c>
      <c r="B52" s="38"/>
      <c r="C52" s="60"/>
      <c r="D52" s="39"/>
      <c r="E52" s="73"/>
      <c r="F52" s="41"/>
    </row>
    <row r="53" spans="1:6" s="30" customFormat="1" ht="15.75" x14ac:dyDescent="0.25">
      <c r="A53" s="43">
        <v>26</v>
      </c>
      <c r="B53" s="38"/>
      <c r="C53" s="60"/>
      <c r="D53" s="39"/>
      <c r="E53" s="73"/>
      <c r="F53" s="41"/>
    </row>
    <row r="54" spans="1:6" s="30" customFormat="1" ht="15.75" x14ac:dyDescent="0.25">
      <c r="A54" s="43">
        <v>27</v>
      </c>
      <c r="B54" s="38"/>
      <c r="C54" s="60"/>
      <c r="D54" s="39"/>
      <c r="E54" s="73"/>
      <c r="F54" s="41"/>
    </row>
    <row r="55" spans="1:6" s="30" customFormat="1" ht="15.75" x14ac:dyDescent="0.25">
      <c r="A55" s="43">
        <v>28</v>
      </c>
      <c r="B55" s="38"/>
      <c r="C55" s="60"/>
      <c r="D55" s="39"/>
      <c r="E55" s="31"/>
      <c r="F55" s="31"/>
    </row>
    <row r="56" spans="1:6" s="30" customFormat="1" ht="15.75" x14ac:dyDescent="0.25">
      <c r="A56" s="43">
        <v>29</v>
      </c>
      <c r="B56" s="38"/>
      <c r="C56" s="60"/>
      <c r="D56" s="39"/>
      <c r="E56" s="31"/>
      <c r="F56" s="31"/>
    </row>
    <row r="57" spans="1:6" s="30" customFormat="1" ht="15.75" x14ac:dyDescent="0.25">
      <c r="A57" s="43">
        <v>30</v>
      </c>
      <c r="B57" s="61" t="s">
        <v>23</v>
      </c>
      <c r="C57" s="62">
        <v>158</v>
      </c>
      <c r="D57" s="63" t="s">
        <v>45</v>
      </c>
      <c r="E57" s="31"/>
      <c r="F57" s="31"/>
    </row>
    <row r="58" spans="1:6" s="30" customFormat="1" ht="15.75" x14ac:dyDescent="0.25">
      <c r="A58" s="43">
        <v>30</v>
      </c>
      <c r="B58" s="61" t="s">
        <v>23</v>
      </c>
      <c r="C58" s="62">
        <v>256.8</v>
      </c>
      <c r="D58" s="63" t="s">
        <v>46</v>
      </c>
      <c r="E58" s="31"/>
      <c r="F58" s="31"/>
    </row>
    <row r="59" spans="1:6" s="30" customFormat="1" ht="15.75" x14ac:dyDescent="0.25">
      <c r="A59" s="43">
        <v>30</v>
      </c>
      <c r="B59" s="61" t="s">
        <v>47</v>
      </c>
      <c r="C59" s="62">
        <v>114.55</v>
      </c>
      <c r="D59" s="63"/>
      <c r="E59" s="31"/>
      <c r="F59" s="31"/>
    </row>
    <row r="60" spans="1:6" s="30" customFormat="1" ht="15.75" x14ac:dyDescent="0.25">
      <c r="A60" s="43">
        <v>30</v>
      </c>
      <c r="B60" s="61" t="s">
        <v>48</v>
      </c>
      <c r="C60" s="62">
        <v>179.32</v>
      </c>
      <c r="D60" s="63"/>
      <c r="E60" s="31"/>
      <c r="F60" s="31"/>
    </row>
    <row r="61" spans="1:6" s="30" customFormat="1" ht="15.75" x14ac:dyDescent="0.25">
      <c r="A61" s="43">
        <v>30</v>
      </c>
      <c r="B61" s="65" t="s">
        <v>49</v>
      </c>
      <c r="C61" s="68">
        <v>1289</v>
      </c>
      <c r="D61" s="69" t="s">
        <v>50</v>
      </c>
      <c r="E61" s="31"/>
      <c r="F61" s="31"/>
    </row>
    <row r="62" spans="1:6" s="30" customFormat="1" ht="15.75" x14ac:dyDescent="0.25">
      <c r="A62" s="43">
        <v>30</v>
      </c>
      <c r="B62" s="65" t="s">
        <v>51</v>
      </c>
      <c r="C62" s="68">
        <v>188</v>
      </c>
      <c r="D62" s="69" t="s">
        <v>52</v>
      </c>
      <c r="E62" s="31"/>
      <c r="F62" s="31"/>
    </row>
    <row r="63" spans="1:6" s="30" customFormat="1" ht="15.75" x14ac:dyDescent="0.25">
      <c r="A63" s="43">
        <v>30</v>
      </c>
      <c r="B63" s="65" t="s">
        <v>51</v>
      </c>
      <c r="C63" s="68">
        <v>188</v>
      </c>
      <c r="D63" s="69" t="s">
        <v>52</v>
      </c>
      <c r="E63" s="31"/>
      <c r="F63" s="31"/>
    </row>
    <row r="64" spans="1:6" s="30" customFormat="1" ht="15.75" x14ac:dyDescent="0.25">
      <c r="A64" s="43">
        <v>30</v>
      </c>
      <c r="B64" s="65" t="s">
        <v>7</v>
      </c>
      <c r="C64" s="68">
        <v>273.2</v>
      </c>
      <c r="D64" s="69"/>
      <c r="E64" s="31"/>
      <c r="F64" s="31"/>
    </row>
    <row r="65" spans="1:4" s="30" customFormat="1" ht="15.75" x14ac:dyDescent="0.25">
      <c r="A65" s="59">
        <v>30</v>
      </c>
      <c r="B65" s="65" t="s">
        <v>53</v>
      </c>
      <c r="C65" s="68">
        <v>860</v>
      </c>
      <c r="D65" s="69" t="s">
        <v>54</v>
      </c>
    </row>
    <row r="66" spans="1:4" s="30" customFormat="1" ht="16.5" thickBot="1" x14ac:dyDescent="0.3">
      <c r="A66" s="47">
        <v>31</v>
      </c>
      <c r="B66" s="48"/>
      <c r="C66" s="74"/>
      <c r="D66" s="49"/>
    </row>
    <row r="67" spans="1:4" s="30" customFormat="1" ht="16.5" thickBot="1" x14ac:dyDescent="0.3">
      <c r="A67" s="53"/>
      <c r="B67" s="53" t="s">
        <v>6</v>
      </c>
      <c r="C67" s="74">
        <f>SUM(C3:C66)</f>
        <v>23569.7</v>
      </c>
      <c r="D67" s="53"/>
    </row>
    <row r="68" spans="1:4" s="30" customFormat="1" ht="15.75" x14ac:dyDescent="0.25">
      <c r="A68" s="53"/>
      <c r="B68" s="53"/>
      <c r="C68" s="75"/>
      <c r="D68" s="53"/>
    </row>
  </sheetData>
  <sheetProtection password="E029" sheet="1" objects="1" scenarios="1"/>
  <mergeCells count="1">
    <mergeCell ref="A1:D1"/>
  </mergeCells>
  <pageMargins left="0.511811024" right="0.511811024" top="0.78740157499999996" bottom="0.78740157499999996" header="0.31496062000000002" footer="0.31496062000000002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B3" sqref="B3:B44"/>
    </sheetView>
  </sheetViews>
  <sheetFormatPr defaultRowHeight="15" x14ac:dyDescent="0.25"/>
  <cols>
    <col min="1" max="1" width="12.28515625" style="1" customWidth="1"/>
    <col min="2" max="2" width="22.28515625" style="1" bestFit="1" customWidth="1"/>
    <col min="3" max="3" width="13.140625" style="1" customWidth="1"/>
    <col min="4" max="4" width="8.28515625" style="1" bestFit="1" customWidth="1"/>
  </cols>
  <sheetData>
    <row r="1" spans="1:4" ht="15.75" thickBot="1" x14ac:dyDescent="0.3">
      <c r="A1" s="121" t="s">
        <v>0</v>
      </c>
      <c r="B1" s="122"/>
      <c r="C1" s="122"/>
      <c r="D1" s="123"/>
    </row>
    <row r="2" spans="1:4" ht="15.75" thickBot="1" x14ac:dyDescent="0.3">
      <c r="A2" s="14" t="s">
        <v>1</v>
      </c>
      <c r="B2" s="15" t="s">
        <v>2</v>
      </c>
      <c r="C2" s="15" t="s">
        <v>4</v>
      </c>
      <c r="D2" s="16" t="s">
        <v>3</v>
      </c>
    </row>
    <row r="3" spans="1:4" x14ac:dyDescent="0.25">
      <c r="A3" s="10">
        <v>1</v>
      </c>
      <c r="B3" s="11"/>
      <c r="C3" s="12"/>
      <c r="D3" s="13"/>
    </row>
    <row r="4" spans="1:4" x14ac:dyDescent="0.25">
      <c r="A4" s="4">
        <v>2</v>
      </c>
      <c r="B4" s="2"/>
      <c r="C4" s="3"/>
      <c r="D4" s="5"/>
    </row>
    <row r="5" spans="1:4" x14ac:dyDescent="0.25">
      <c r="A5" s="4">
        <v>3</v>
      </c>
      <c r="B5" s="2"/>
      <c r="C5" s="3"/>
      <c r="D5" s="5"/>
    </row>
    <row r="6" spans="1:4" x14ac:dyDescent="0.25">
      <c r="A6" s="4">
        <v>4</v>
      </c>
      <c r="B6" s="2"/>
      <c r="C6" s="3"/>
      <c r="D6" s="5"/>
    </row>
    <row r="7" spans="1:4" x14ac:dyDescent="0.25">
      <c r="A7" s="4">
        <v>5</v>
      </c>
      <c r="B7" s="2"/>
      <c r="C7" s="3"/>
      <c r="D7" s="5"/>
    </row>
    <row r="8" spans="1:4" x14ac:dyDescent="0.25">
      <c r="A8" s="4">
        <v>5</v>
      </c>
      <c r="B8" s="2"/>
      <c r="C8" s="3"/>
      <c r="D8" s="5"/>
    </row>
    <row r="9" spans="1:4" x14ac:dyDescent="0.25">
      <c r="A9" s="4">
        <v>5</v>
      </c>
      <c r="B9" s="2"/>
      <c r="C9" s="3"/>
      <c r="D9" s="5"/>
    </row>
    <row r="10" spans="1:4" x14ac:dyDescent="0.25">
      <c r="A10" s="4">
        <v>6</v>
      </c>
      <c r="B10" s="2"/>
      <c r="C10" s="3"/>
      <c r="D10" s="5"/>
    </row>
    <row r="11" spans="1:4" x14ac:dyDescent="0.25">
      <c r="A11" s="4">
        <v>7</v>
      </c>
      <c r="B11" s="2"/>
      <c r="C11" s="3"/>
      <c r="D11" s="5"/>
    </row>
    <row r="12" spans="1:4" x14ac:dyDescent="0.25">
      <c r="A12" s="4">
        <v>8</v>
      </c>
      <c r="B12" s="2"/>
      <c r="C12" s="3"/>
      <c r="D12" s="5"/>
    </row>
    <row r="13" spans="1:4" x14ac:dyDescent="0.25">
      <c r="A13" s="4">
        <v>9</v>
      </c>
      <c r="B13" s="2"/>
      <c r="C13" s="3"/>
      <c r="D13" s="5"/>
    </row>
    <row r="14" spans="1:4" x14ac:dyDescent="0.25">
      <c r="A14" s="4">
        <v>10</v>
      </c>
      <c r="B14" s="2"/>
      <c r="C14" s="3"/>
      <c r="D14" s="5"/>
    </row>
    <row r="15" spans="1:4" x14ac:dyDescent="0.25">
      <c r="A15" s="4">
        <v>10</v>
      </c>
      <c r="B15" s="2"/>
      <c r="C15" s="3"/>
      <c r="D15" s="5"/>
    </row>
    <row r="16" spans="1:4" x14ac:dyDescent="0.25">
      <c r="A16" s="4">
        <v>10</v>
      </c>
      <c r="B16" s="2"/>
      <c r="C16" s="3"/>
      <c r="D16" s="5"/>
    </row>
    <row r="17" spans="1:4" x14ac:dyDescent="0.25">
      <c r="A17" s="4">
        <v>11</v>
      </c>
      <c r="B17" s="2"/>
      <c r="C17" s="3"/>
      <c r="D17" s="5"/>
    </row>
    <row r="18" spans="1:4" x14ac:dyDescent="0.25">
      <c r="A18" s="4">
        <v>12</v>
      </c>
      <c r="B18" s="2"/>
      <c r="C18" s="3"/>
      <c r="D18" s="5"/>
    </row>
    <row r="19" spans="1:4" x14ac:dyDescent="0.25">
      <c r="A19" s="4">
        <v>13</v>
      </c>
      <c r="B19" s="2"/>
      <c r="C19" s="3"/>
      <c r="D19" s="5"/>
    </row>
    <row r="20" spans="1:4" x14ac:dyDescent="0.25">
      <c r="A20" s="4">
        <v>14</v>
      </c>
      <c r="B20" s="2"/>
      <c r="C20" s="3"/>
      <c r="D20" s="5"/>
    </row>
    <row r="21" spans="1:4" x14ac:dyDescent="0.25">
      <c r="A21" s="4">
        <v>15</v>
      </c>
      <c r="B21" s="2"/>
      <c r="C21" s="3"/>
      <c r="D21" s="5"/>
    </row>
    <row r="22" spans="1:4" x14ac:dyDescent="0.25">
      <c r="A22" s="4">
        <v>15</v>
      </c>
      <c r="B22" s="2"/>
      <c r="C22" s="3"/>
      <c r="D22" s="5"/>
    </row>
    <row r="23" spans="1:4" x14ac:dyDescent="0.25">
      <c r="A23" s="4">
        <v>16</v>
      </c>
      <c r="B23" s="2"/>
      <c r="C23" s="3"/>
      <c r="D23" s="5"/>
    </row>
    <row r="24" spans="1:4" x14ac:dyDescent="0.25">
      <c r="A24" s="4">
        <v>17</v>
      </c>
      <c r="B24" s="2"/>
      <c r="C24" s="3"/>
      <c r="D24" s="5"/>
    </row>
    <row r="25" spans="1:4" x14ac:dyDescent="0.25">
      <c r="A25" s="4">
        <v>18</v>
      </c>
      <c r="B25" s="2"/>
      <c r="C25" s="3"/>
      <c r="D25" s="5"/>
    </row>
    <row r="26" spans="1:4" x14ac:dyDescent="0.25">
      <c r="A26" s="4">
        <v>19</v>
      </c>
      <c r="B26" s="2"/>
      <c r="C26" s="3"/>
      <c r="D26" s="5"/>
    </row>
    <row r="27" spans="1:4" x14ac:dyDescent="0.25">
      <c r="A27" s="4">
        <v>20</v>
      </c>
      <c r="B27" s="2"/>
      <c r="C27" s="3"/>
      <c r="D27" s="5"/>
    </row>
    <row r="28" spans="1:4" x14ac:dyDescent="0.25">
      <c r="A28" s="4">
        <v>21</v>
      </c>
      <c r="B28" s="2"/>
      <c r="C28" s="3"/>
      <c r="D28" s="5"/>
    </row>
    <row r="29" spans="1:4" x14ac:dyDescent="0.25">
      <c r="A29" s="4">
        <v>22</v>
      </c>
      <c r="B29" s="2"/>
      <c r="C29" s="3"/>
      <c r="D29" s="5"/>
    </row>
    <row r="30" spans="1:4" x14ac:dyDescent="0.25">
      <c r="A30" s="4">
        <v>23</v>
      </c>
      <c r="B30" s="2"/>
      <c r="C30" s="3"/>
      <c r="D30" s="5"/>
    </row>
    <row r="31" spans="1:4" x14ac:dyDescent="0.25">
      <c r="A31" s="4">
        <v>24</v>
      </c>
      <c r="B31" s="2"/>
      <c r="C31" s="3"/>
      <c r="D31" s="5"/>
    </row>
    <row r="32" spans="1:4" x14ac:dyDescent="0.25">
      <c r="A32" s="4">
        <v>25</v>
      </c>
      <c r="B32" s="2"/>
      <c r="C32" s="3"/>
      <c r="D32" s="5"/>
    </row>
    <row r="33" spans="1:4" x14ac:dyDescent="0.25">
      <c r="A33" s="4">
        <v>25</v>
      </c>
      <c r="B33" s="2"/>
      <c r="C33" s="3"/>
      <c r="D33" s="5"/>
    </row>
    <row r="34" spans="1:4" x14ac:dyDescent="0.25">
      <c r="A34" s="4">
        <v>25</v>
      </c>
      <c r="B34" s="2"/>
      <c r="C34" s="3"/>
      <c r="D34" s="5"/>
    </row>
    <row r="35" spans="1:4" x14ac:dyDescent="0.25">
      <c r="A35" s="4">
        <v>25</v>
      </c>
      <c r="B35" s="2"/>
      <c r="C35" s="3"/>
      <c r="D35" s="5"/>
    </row>
    <row r="36" spans="1:4" x14ac:dyDescent="0.25">
      <c r="A36" s="4">
        <v>26</v>
      </c>
      <c r="B36" s="2"/>
      <c r="C36" s="3"/>
      <c r="D36" s="5"/>
    </row>
    <row r="37" spans="1:4" x14ac:dyDescent="0.25">
      <c r="A37" s="4">
        <v>27</v>
      </c>
      <c r="B37" s="2"/>
      <c r="C37" s="3"/>
      <c r="D37" s="5"/>
    </row>
    <row r="38" spans="1:4" x14ac:dyDescent="0.25">
      <c r="A38" s="4">
        <v>28</v>
      </c>
      <c r="B38" s="2"/>
      <c r="C38" s="3"/>
      <c r="D38" s="5"/>
    </row>
    <row r="39" spans="1:4" x14ac:dyDescent="0.25">
      <c r="A39" s="4">
        <v>29</v>
      </c>
      <c r="B39" s="2"/>
      <c r="C39" s="3"/>
      <c r="D39" s="5"/>
    </row>
    <row r="40" spans="1:4" x14ac:dyDescent="0.25">
      <c r="A40" s="4">
        <v>30</v>
      </c>
      <c r="B40" s="2"/>
      <c r="C40" s="3"/>
      <c r="D40" s="5"/>
    </row>
    <row r="41" spans="1:4" x14ac:dyDescent="0.25">
      <c r="A41" s="17">
        <v>30</v>
      </c>
      <c r="B41" s="18"/>
      <c r="C41" s="19"/>
      <c r="D41" s="5"/>
    </row>
    <row r="42" spans="1:4" x14ac:dyDescent="0.25">
      <c r="A42" s="17">
        <v>30</v>
      </c>
      <c r="B42" s="18"/>
      <c r="C42" s="19"/>
      <c r="D42" s="5"/>
    </row>
    <row r="43" spans="1:4" x14ac:dyDescent="0.25">
      <c r="A43" s="17">
        <v>30</v>
      </c>
      <c r="B43" s="18"/>
      <c r="C43" s="19"/>
      <c r="D43" s="5"/>
    </row>
    <row r="44" spans="1:4" x14ac:dyDescent="0.25">
      <c r="A44" s="17">
        <v>30</v>
      </c>
      <c r="B44" s="18"/>
      <c r="C44" s="19"/>
      <c r="D44" s="5"/>
    </row>
    <row r="45" spans="1:4" ht="15.75" thickBot="1" x14ac:dyDescent="0.3">
      <c r="A45" s="6">
        <v>31</v>
      </c>
      <c r="B45" s="7"/>
      <c r="C45" s="8"/>
      <c r="D45" s="9"/>
    </row>
    <row r="46" spans="1:4" ht="15.75" thickBot="1" x14ac:dyDescent="0.3">
      <c r="B46" s="1" t="s">
        <v>6</v>
      </c>
      <c r="C46" s="8">
        <f>SUM(C3:C45)</f>
        <v>0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sqref="A1:D1"/>
    </sheetView>
  </sheetViews>
  <sheetFormatPr defaultRowHeight="15" x14ac:dyDescent="0.25"/>
  <cols>
    <col min="1" max="1" width="12.28515625" style="1" customWidth="1"/>
    <col min="2" max="2" width="22.28515625" style="1" bestFit="1" customWidth="1"/>
    <col min="3" max="3" width="13.140625" style="1" customWidth="1"/>
    <col min="4" max="4" width="8.28515625" style="1" bestFit="1" customWidth="1"/>
  </cols>
  <sheetData>
    <row r="1" spans="1:4" ht="15.75" thickBot="1" x14ac:dyDescent="0.3">
      <c r="A1" s="121" t="s">
        <v>0</v>
      </c>
      <c r="B1" s="122"/>
      <c r="C1" s="122"/>
      <c r="D1" s="123"/>
    </row>
    <row r="2" spans="1:4" ht="15.75" thickBot="1" x14ac:dyDescent="0.3">
      <c r="A2" s="14" t="s">
        <v>1</v>
      </c>
      <c r="B2" s="15" t="s">
        <v>2</v>
      </c>
      <c r="C2" s="15" t="s">
        <v>4</v>
      </c>
      <c r="D2" s="16" t="s">
        <v>3</v>
      </c>
    </row>
    <row r="3" spans="1:4" x14ac:dyDescent="0.25">
      <c r="A3" s="10">
        <v>1</v>
      </c>
      <c r="B3" s="11"/>
      <c r="C3" s="12"/>
      <c r="D3" s="13"/>
    </row>
    <row r="4" spans="1:4" x14ac:dyDescent="0.25">
      <c r="A4" s="4">
        <v>2</v>
      </c>
      <c r="B4" s="2"/>
      <c r="C4" s="3"/>
      <c r="D4" s="5"/>
    </row>
    <row r="5" spans="1:4" x14ac:dyDescent="0.25">
      <c r="A5" s="4">
        <v>3</v>
      </c>
      <c r="B5" s="2"/>
      <c r="C5" s="3"/>
      <c r="D5" s="5"/>
    </row>
    <row r="6" spans="1:4" x14ac:dyDescent="0.25">
      <c r="A6" s="4">
        <v>4</v>
      </c>
      <c r="B6" s="2"/>
      <c r="C6" s="3"/>
      <c r="D6" s="5"/>
    </row>
    <row r="7" spans="1:4" x14ac:dyDescent="0.25">
      <c r="A7" s="4">
        <v>5</v>
      </c>
      <c r="B7" s="2"/>
      <c r="C7" s="3"/>
      <c r="D7" s="5"/>
    </row>
    <row r="8" spans="1:4" x14ac:dyDescent="0.25">
      <c r="A8" s="4">
        <v>5</v>
      </c>
      <c r="B8" s="2"/>
      <c r="C8" s="3"/>
      <c r="D8" s="5"/>
    </row>
    <row r="9" spans="1:4" x14ac:dyDescent="0.25">
      <c r="A9" s="4">
        <v>5</v>
      </c>
      <c r="B9" s="2"/>
      <c r="C9" s="3"/>
      <c r="D9" s="5"/>
    </row>
    <row r="10" spans="1:4" x14ac:dyDescent="0.25">
      <c r="A10" s="4">
        <v>6</v>
      </c>
      <c r="B10" s="2"/>
      <c r="C10" s="3"/>
      <c r="D10" s="5"/>
    </row>
    <row r="11" spans="1:4" x14ac:dyDescent="0.25">
      <c r="A11" s="4">
        <v>7</v>
      </c>
      <c r="B11" s="2"/>
      <c r="C11" s="3"/>
      <c r="D11" s="5"/>
    </row>
    <row r="12" spans="1:4" x14ac:dyDescent="0.25">
      <c r="A12" s="4">
        <v>8</v>
      </c>
      <c r="B12" s="2"/>
      <c r="C12" s="3"/>
      <c r="D12" s="5"/>
    </row>
    <row r="13" spans="1:4" x14ac:dyDescent="0.25">
      <c r="A13" s="4">
        <v>9</v>
      </c>
      <c r="B13" s="2"/>
      <c r="C13" s="3"/>
      <c r="D13" s="5"/>
    </row>
    <row r="14" spans="1:4" x14ac:dyDescent="0.25">
      <c r="A14" s="4">
        <v>10</v>
      </c>
      <c r="B14" s="2"/>
      <c r="C14" s="3"/>
      <c r="D14" s="5"/>
    </row>
    <row r="15" spans="1:4" x14ac:dyDescent="0.25">
      <c r="A15" s="4">
        <v>10</v>
      </c>
      <c r="B15" s="2"/>
      <c r="C15" s="3"/>
      <c r="D15" s="5"/>
    </row>
    <row r="16" spans="1:4" x14ac:dyDescent="0.25">
      <c r="A16" s="4">
        <v>10</v>
      </c>
      <c r="B16" s="2"/>
      <c r="C16" s="3"/>
      <c r="D16" s="5"/>
    </row>
    <row r="17" spans="1:4" x14ac:dyDescent="0.25">
      <c r="A17" s="4">
        <v>11</v>
      </c>
      <c r="B17" s="2"/>
      <c r="C17" s="3"/>
      <c r="D17" s="5"/>
    </row>
    <row r="18" spans="1:4" x14ac:dyDescent="0.25">
      <c r="A18" s="4">
        <v>12</v>
      </c>
      <c r="B18" s="2"/>
      <c r="C18" s="3"/>
      <c r="D18" s="5"/>
    </row>
    <row r="19" spans="1:4" x14ac:dyDescent="0.25">
      <c r="A19" s="4">
        <v>13</v>
      </c>
      <c r="B19" s="2"/>
      <c r="C19" s="3"/>
      <c r="D19" s="5"/>
    </row>
    <row r="20" spans="1:4" x14ac:dyDescent="0.25">
      <c r="A20" s="4">
        <v>14</v>
      </c>
      <c r="B20" s="2"/>
      <c r="C20" s="3"/>
      <c r="D20" s="5"/>
    </row>
    <row r="21" spans="1:4" x14ac:dyDescent="0.25">
      <c r="A21" s="4">
        <v>15</v>
      </c>
      <c r="B21" s="2"/>
      <c r="C21" s="3"/>
      <c r="D21" s="5"/>
    </row>
    <row r="22" spans="1:4" x14ac:dyDescent="0.25">
      <c r="A22" s="4">
        <v>15</v>
      </c>
      <c r="B22" s="2"/>
      <c r="C22" s="3"/>
      <c r="D22" s="5"/>
    </row>
    <row r="23" spans="1:4" x14ac:dyDescent="0.25">
      <c r="A23" s="4">
        <v>16</v>
      </c>
      <c r="B23" s="2"/>
      <c r="C23" s="3"/>
      <c r="D23" s="5"/>
    </row>
    <row r="24" spans="1:4" x14ac:dyDescent="0.25">
      <c r="A24" s="4">
        <v>17</v>
      </c>
      <c r="B24" s="2"/>
      <c r="C24" s="3"/>
      <c r="D24" s="5"/>
    </row>
    <row r="25" spans="1:4" x14ac:dyDescent="0.25">
      <c r="A25" s="4">
        <v>18</v>
      </c>
      <c r="B25" s="2"/>
      <c r="C25" s="3"/>
      <c r="D25" s="5"/>
    </row>
    <row r="26" spans="1:4" x14ac:dyDescent="0.25">
      <c r="A26" s="4">
        <v>19</v>
      </c>
      <c r="B26" s="2"/>
      <c r="C26" s="3"/>
      <c r="D26" s="5"/>
    </row>
    <row r="27" spans="1:4" x14ac:dyDescent="0.25">
      <c r="A27" s="4">
        <v>20</v>
      </c>
      <c r="B27" s="2"/>
      <c r="C27" s="3"/>
      <c r="D27" s="5"/>
    </row>
    <row r="28" spans="1:4" x14ac:dyDescent="0.25">
      <c r="A28" s="4">
        <v>21</v>
      </c>
      <c r="B28" s="2"/>
      <c r="C28" s="3"/>
      <c r="D28" s="5"/>
    </row>
    <row r="29" spans="1:4" x14ac:dyDescent="0.25">
      <c r="A29" s="4">
        <v>22</v>
      </c>
      <c r="B29" s="2"/>
      <c r="C29" s="3"/>
      <c r="D29" s="5"/>
    </row>
    <row r="30" spans="1:4" x14ac:dyDescent="0.25">
      <c r="A30" s="4">
        <v>23</v>
      </c>
      <c r="B30" s="2"/>
      <c r="C30" s="3"/>
      <c r="D30" s="5"/>
    </row>
    <row r="31" spans="1:4" x14ac:dyDescent="0.25">
      <c r="A31" s="4">
        <v>24</v>
      </c>
      <c r="B31" s="2"/>
      <c r="C31" s="3"/>
      <c r="D31" s="5"/>
    </row>
    <row r="32" spans="1:4" x14ac:dyDescent="0.25">
      <c r="A32" s="4">
        <v>25</v>
      </c>
      <c r="B32" s="2"/>
      <c r="C32" s="3"/>
      <c r="D32" s="5"/>
    </row>
    <row r="33" spans="1:4" x14ac:dyDescent="0.25">
      <c r="A33" s="4">
        <v>25</v>
      </c>
      <c r="B33" s="2"/>
      <c r="C33" s="3"/>
      <c r="D33" s="5"/>
    </row>
    <row r="34" spans="1:4" x14ac:dyDescent="0.25">
      <c r="A34" s="4">
        <v>25</v>
      </c>
      <c r="B34" s="2"/>
      <c r="C34" s="3"/>
      <c r="D34" s="5"/>
    </row>
    <row r="35" spans="1:4" x14ac:dyDescent="0.25">
      <c r="A35" s="4">
        <v>25</v>
      </c>
      <c r="B35" s="2"/>
      <c r="C35" s="3"/>
      <c r="D35" s="5"/>
    </row>
    <row r="36" spans="1:4" x14ac:dyDescent="0.25">
      <c r="A36" s="4">
        <v>26</v>
      </c>
      <c r="B36" s="2"/>
      <c r="C36" s="3"/>
      <c r="D36" s="5"/>
    </row>
    <row r="37" spans="1:4" x14ac:dyDescent="0.25">
      <c r="A37" s="4">
        <v>27</v>
      </c>
      <c r="B37" s="2"/>
      <c r="C37" s="3"/>
      <c r="D37" s="5"/>
    </row>
    <row r="38" spans="1:4" x14ac:dyDescent="0.25">
      <c r="A38" s="4">
        <v>28</v>
      </c>
      <c r="B38" s="2"/>
      <c r="C38" s="3"/>
      <c r="D38" s="5"/>
    </row>
    <row r="39" spans="1:4" x14ac:dyDescent="0.25">
      <c r="A39" s="4">
        <v>29</v>
      </c>
      <c r="B39" s="2"/>
      <c r="C39" s="3"/>
      <c r="D39" s="5"/>
    </row>
    <row r="40" spans="1:4" x14ac:dyDescent="0.25">
      <c r="A40" s="4">
        <v>30</v>
      </c>
      <c r="B40" s="2"/>
      <c r="C40" s="3"/>
      <c r="D40" s="5"/>
    </row>
    <row r="41" spans="1:4" x14ac:dyDescent="0.25">
      <c r="A41" s="17">
        <v>30</v>
      </c>
      <c r="B41" s="18"/>
      <c r="C41" s="19"/>
      <c r="D41" s="5"/>
    </row>
    <row r="42" spans="1:4" x14ac:dyDescent="0.25">
      <c r="A42" s="17">
        <v>30</v>
      </c>
      <c r="B42" s="18"/>
      <c r="C42" s="19"/>
      <c r="D42" s="5"/>
    </row>
    <row r="43" spans="1:4" x14ac:dyDescent="0.25">
      <c r="A43" s="17">
        <v>30</v>
      </c>
      <c r="B43" s="18"/>
      <c r="C43" s="19"/>
      <c r="D43" s="5"/>
    </row>
    <row r="44" spans="1:4" x14ac:dyDescent="0.25">
      <c r="A44" s="17">
        <v>30</v>
      </c>
      <c r="B44" s="18"/>
      <c r="C44" s="19"/>
      <c r="D44" s="5"/>
    </row>
    <row r="45" spans="1:4" ht="15.75" thickBot="1" x14ac:dyDescent="0.3">
      <c r="A45" s="6">
        <v>31</v>
      </c>
      <c r="B45" s="7"/>
      <c r="C45" s="8"/>
      <c r="D45" s="9"/>
    </row>
    <row r="46" spans="1:4" ht="15.75" thickBot="1" x14ac:dyDescent="0.3">
      <c r="B46" s="1" t="s">
        <v>6</v>
      </c>
      <c r="C46" s="8">
        <f>SUM(C3:C45)</f>
        <v>0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sqref="A1:D1"/>
    </sheetView>
  </sheetViews>
  <sheetFormatPr defaultRowHeight="15" x14ac:dyDescent="0.25"/>
  <cols>
    <col min="1" max="1" width="12.28515625" style="1" customWidth="1"/>
    <col min="2" max="2" width="22.28515625" style="1" bestFit="1" customWidth="1"/>
    <col min="3" max="3" width="13.140625" style="1" customWidth="1"/>
    <col min="4" max="4" width="8.28515625" style="1" bestFit="1" customWidth="1"/>
  </cols>
  <sheetData>
    <row r="1" spans="1:4" ht="15.75" thickBot="1" x14ac:dyDescent="0.3">
      <c r="A1" s="121" t="s">
        <v>0</v>
      </c>
      <c r="B1" s="122"/>
      <c r="C1" s="122"/>
      <c r="D1" s="123"/>
    </row>
    <row r="2" spans="1:4" ht="15.75" thickBot="1" x14ac:dyDescent="0.3">
      <c r="A2" s="14" t="s">
        <v>1</v>
      </c>
      <c r="B2" s="15" t="s">
        <v>2</v>
      </c>
      <c r="C2" s="15" t="s">
        <v>4</v>
      </c>
      <c r="D2" s="16" t="s">
        <v>3</v>
      </c>
    </row>
    <row r="3" spans="1:4" x14ac:dyDescent="0.25">
      <c r="A3" s="10">
        <v>1</v>
      </c>
      <c r="B3" s="11"/>
      <c r="C3" s="12"/>
      <c r="D3" s="13"/>
    </row>
    <row r="4" spans="1:4" x14ac:dyDescent="0.25">
      <c r="A4" s="4">
        <v>2</v>
      </c>
      <c r="B4" s="2"/>
      <c r="C4" s="3"/>
      <c r="D4" s="5"/>
    </row>
    <row r="5" spans="1:4" x14ac:dyDescent="0.25">
      <c r="A5" s="4">
        <v>3</v>
      </c>
      <c r="B5" s="2"/>
      <c r="C5" s="3"/>
      <c r="D5" s="5"/>
    </row>
    <row r="6" spans="1:4" x14ac:dyDescent="0.25">
      <c r="A6" s="4">
        <v>4</v>
      </c>
      <c r="B6" s="2"/>
      <c r="C6" s="3"/>
      <c r="D6" s="5"/>
    </row>
    <row r="7" spans="1:4" x14ac:dyDescent="0.25">
      <c r="A7" s="4">
        <v>5</v>
      </c>
      <c r="B7" s="2"/>
      <c r="C7" s="3"/>
      <c r="D7" s="5"/>
    </row>
    <row r="8" spans="1:4" x14ac:dyDescent="0.25">
      <c r="A8" s="4">
        <v>5</v>
      </c>
      <c r="B8" s="2"/>
      <c r="C8" s="3"/>
      <c r="D8" s="5"/>
    </row>
    <row r="9" spans="1:4" x14ac:dyDescent="0.25">
      <c r="A9" s="4">
        <v>5</v>
      </c>
      <c r="B9" s="2"/>
      <c r="C9" s="3"/>
      <c r="D9" s="5"/>
    </row>
    <row r="10" spans="1:4" x14ac:dyDescent="0.25">
      <c r="A10" s="4">
        <v>6</v>
      </c>
      <c r="B10" s="2"/>
      <c r="C10" s="3"/>
      <c r="D10" s="5"/>
    </row>
    <row r="11" spans="1:4" x14ac:dyDescent="0.25">
      <c r="A11" s="4">
        <v>7</v>
      </c>
      <c r="B11" s="2"/>
      <c r="C11" s="3"/>
      <c r="D11" s="5"/>
    </row>
    <row r="12" spans="1:4" x14ac:dyDescent="0.25">
      <c r="A12" s="4">
        <v>8</v>
      </c>
      <c r="B12" s="2"/>
      <c r="C12" s="3"/>
      <c r="D12" s="5"/>
    </row>
    <row r="13" spans="1:4" x14ac:dyDescent="0.25">
      <c r="A13" s="4">
        <v>9</v>
      </c>
      <c r="B13" s="2"/>
      <c r="C13" s="3"/>
      <c r="D13" s="5"/>
    </row>
    <row r="14" spans="1:4" x14ac:dyDescent="0.25">
      <c r="A14" s="4">
        <v>10</v>
      </c>
      <c r="B14" s="2"/>
      <c r="C14" s="3"/>
      <c r="D14" s="5"/>
    </row>
    <row r="15" spans="1:4" x14ac:dyDescent="0.25">
      <c r="A15" s="4">
        <v>10</v>
      </c>
      <c r="B15" s="2"/>
      <c r="C15" s="3"/>
      <c r="D15" s="5"/>
    </row>
    <row r="16" spans="1:4" x14ac:dyDescent="0.25">
      <c r="A16" s="4">
        <v>10</v>
      </c>
      <c r="B16" s="2"/>
      <c r="C16" s="3"/>
      <c r="D16" s="5"/>
    </row>
    <row r="17" spans="1:4" x14ac:dyDescent="0.25">
      <c r="A17" s="4">
        <v>11</v>
      </c>
      <c r="B17" s="2"/>
      <c r="C17" s="3"/>
      <c r="D17" s="5"/>
    </row>
    <row r="18" spans="1:4" x14ac:dyDescent="0.25">
      <c r="A18" s="4">
        <v>12</v>
      </c>
      <c r="B18" s="2"/>
      <c r="C18" s="3"/>
      <c r="D18" s="5"/>
    </row>
    <row r="19" spans="1:4" x14ac:dyDescent="0.25">
      <c r="A19" s="4">
        <v>13</v>
      </c>
      <c r="B19" s="2"/>
      <c r="C19" s="3"/>
      <c r="D19" s="5"/>
    </row>
    <row r="20" spans="1:4" x14ac:dyDescent="0.25">
      <c r="A20" s="4">
        <v>14</v>
      </c>
      <c r="B20" s="2"/>
      <c r="C20" s="3"/>
      <c r="D20" s="5"/>
    </row>
    <row r="21" spans="1:4" x14ac:dyDescent="0.25">
      <c r="A21" s="4">
        <v>15</v>
      </c>
      <c r="B21" s="2"/>
      <c r="C21" s="3"/>
      <c r="D21" s="5"/>
    </row>
    <row r="22" spans="1:4" x14ac:dyDescent="0.25">
      <c r="A22" s="4">
        <v>15</v>
      </c>
      <c r="B22" s="2"/>
      <c r="C22" s="3"/>
      <c r="D22" s="5"/>
    </row>
    <row r="23" spans="1:4" x14ac:dyDescent="0.25">
      <c r="A23" s="4">
        <v>16</v>
      </c>
      <c r="B23" s="2"/>
      <c r="C23" s="3"/>
      <c r="D23" s="5"/>
    </row>
    <row r="24" spans="1:4" x14ac:dyDescent="0.25">
      <c r="A24" s="4">
        <v>17</v>
      </c>
      <c r="B24" s="2"/>
      <c r="C24" s="3"/>
      <c r="D24" s="5"/>
    </row>
    <row r="25" spans="1:4" x14ac:dyDescent="0.25">
      <c r="A25" s="4">
        <v>18</v>
      </c>
      <c r="B25" s="2"/>
      <c r="C25" s="3"/>
      <c r="D25" s="5"/>
    </row>
    <row r="26" spans="1:4" x14ac:dyDescent="0.25">
      <c r="A26" s="4">
        <v>19</v>
      </c>
      <c r="B26" s="2"/>
      <c r="C26" s="3"/>
      <c r="D26" s="5"/>
    </row>
    <row r="27" spans="1:4" x14ac:dyDescent="0.25">
      <c r="A27" s="4">
        <v>20</v>
      </c>
      <c r="B27" s="2"/>
      <c r="C27" s="3"/>
      <c r="D27" s="5"/>
    </row>
    <row r="28" spans="1:4" x14ac:dyDescent="0.25">
      <c r="A28" s="4">
        <v>21</v>
      </c>
      <c r="B28" s="2"/>
      <c r="C28" s="3"/>
      <c r="D28" s="5"/>
    </row>
    <row r="29" spans="1:4" x14ac:dyDescent="0.25">
      <c r="A29" s="4">
        <v>22</v>
      </c>
      <c r="B29" s="2"/>
      <c r="C29" s="3"/>
      <c r="D29" s="5"/>
    </row>
    <row r="30" spans="1:4" x14ac:dyDescent="0.25">
      <c r="A30" s="4">
        <v>23</v>
      </c>
      <c r="B30" s="2"/>
      <c r="C30" s="3"/>
      <c r="D30" s="5"/>
    </row>
    <row r="31" spans="1:4" x14ac:dyDescent="0.25">
      <c r="A31" s="4">
        <v>24</v>
      </c>
      <c r="B31" s="2"/>
      <c r="C31" s="3"/>
      <c r="D31" s="5"/>
    </row>
    <row r="32" spans="1:4" x14ac:dyDescent="0.25">
      <c r="A32" s="4">
        <v>25</v>
      </c>
      <c r="B32" s="2"/>
      <c r="C32" s="3"/>
      <c r="D32" s="5"/>
    </row>
    <row r="33" spans="1:4" x14ac:dyDescent="0.25">
      <c r="A33" s="4">
        <v>25</v>
      </c>
      <c r="B33" s="2"/>
      <c r="C33" s="3"/>
      <c r="D33" s="5"/>
    </row>
    <row r="34" spans="1:4" x14ac:dyDescent="0.25">
      <c r="A34" s="4">
        <v>25</v>
      </c>
      <c r="B34" s="2"/>
      <c r="C34" s="3"/>
      <c r="D34" s="5"/>
    </row>
    <row r="35" spans="1:4" x14ac:dyDescent="0.25">
      <c r="A35" s="4">
        <v>25</v>
      </c>
      <c r="B35" s="2"/>
      <c r="C35" s="3"/>
      <c r="D35" s="5"/>
    </row>
    <row r="36" spans="1:4" x14ac:dyDescent="0.25">
      <c r="A36" s="4">
        <v>26</v>
      </c>
      <c r="B36" s="2"/>
      <c r="C36" s="3"/>
      <c r="D36" s="5"/>
    </row>
    <row r="37" spans="1:4" x14ac:dyDescent="0.25">
      <c r="A37" s="4">
        <v>27</v>
      </c>
      <c r="B37" s="2"/>
      <c r="C37" s="3"/>
      <c r="D37" s="5"/>
    </row>
    <row r="38" spans="1:4" x14ac:dyDescent="0.25">
      <c r="A38" s="4">
        <v>28</v>
      </c>
      <c r="B38" s="2"/>
      <c r="C38" s="3"/>
      <c r="D38" s="5"/>
    </row>
    <row r="39" spans="1:4" x14ac:dyDescent="0.25">
      <c r="A39" s="4">
        <v>29</v>
      </c>
      <c r="B39" s="2"/>
      <c r="C39" s="3"/>
      <c r="D39" s="5"/>
    </row>
    <row r="40" spans="1:4" x14ac:dyDescent="0.25">
      <c r="A40" s="4">
        <v>30</v>
      </c>
      <c r="B40" s="2"/>
      <c r="C40" s="3"/>
      <c r="D40" s="5"/>
    </row>
    <row r="41" spans="1:4" x14ac:dyDescent="0.25">
      <c r="A41" s="17">
        <v>30</v>
      </c>
      <c r="B41" s="18"/>
      <c r="C41" s="19"/>
      <c r="D41" s="5"/>
    </row>
    <row r="42" spans="1:4" x14ac:dyDescent="0.25">
      <c r="A42" s="17">
        <v>30</v>
      </c>
      <c r="B42" s="18"/>
      <c r="C42" s="19"/>
      <c r="D42" s="5"/>
    </row>
    <row r="43" spans="1:4" x14ac:dyDescent="0.25">
      <c r="A43" s="17">
        <v>30</v>
      </c>
      <c r="B43" s="18"/>
      <c r="C43" s="19"/>
      <c r="D43" s="5"/>
    </row>
    <row r="44" spans="1:4" x14ac:dyDescent="0.25">
      <c r="A44" s="17">
        <v>30</v>
      </c>
      <c r="B44" s="18"/>
      <c r="C44" s="19"/>
      <c r="D44" s="5"/>
    </row>
    <row r="45" spans="1:4" ht="15.75" thickBot="1" x14ac:dyDescent="0.3">
      <c r="A45" s="6">
        <v>31</v>
      </c>
      <c r="B45" s="7"/>
      <c r="C45" s="8"/>
      <c r="D45" s="9"/>
    </row>
    <row r="46" spans="1:4" ht="15.75" thickBot="1" x14ac:dyDescent="0.3">
      <c r="B46" s="1" t="s">
        <v>6</v>
      </c>
      <c r="C46" s="8">
        <f>SUM(C3:C45)</f>
        <v>0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zoomScaleSheetLayoutView="100" workbookViewId="0">
      <selection activeCell="E41" sqref="E41"/>
    </sheetView>
  </sheetViews>
  <sheetFormatPr defaultRowHeight="15" x14ac:dyDescent="0.25"/>
  <cols>
    <col min="1" max="1" width="15.28515625" style="1" bestFit="1" customWidth="1"/>
    <col min="2" max="2" width="28.85546875" style="1" bestFit="1" customWidth="1"/>
    <col min="3" max="3" width="13.5703125" style="1" bestFit="1" customWidth="1"/>
    <col min="4" max="4" width="40.42578125" style="1" bestFit="1" customWidth="1"/>
    <col min="6" max="6" width="18.7109375" customWidth="1"/>
    <col min="7" max="7" width="10.140625" bestFit="1" customWidth="1"/>
    <col min="8" max="8" width="10.42578125" bestFit="1" customWidth="1"/>
  </cols>
  <sheetData>
    <row r="1" spans="1:9" s="32" customFormat="1" ht="18" thickBot="1" x14ac:dyDescent="0.35">
      <c r="A1" s="118" t="s">
        <v>0</v>
      </c>
      <c r="B1" s="119"/>
      <c r="C1" s="119"/>
      <c r="D1" s="120"/>
    </row>
    <row r="2" spans="1:9" s="32" customFormat="1" ht="18" thickBot="1" x14ac:dyDescent="0.35">
      <c r="A2" s="33" t="s">
        <v>1</v>
      </c>
      <c r="B2" s="34" t="s">
        <v>2</v>
      </c>
      <c r="C2" s="34" t="s">
        <v>4</v>
      </c>
      <c r="D2" s="35" t="s">
        <v>3</v>
      </c>
      <c r="F2" s="36"/>
      <c r="G2" s="36"/>
      <c r="H2" s="36"/>
      <c r="I2" s="36"/>
    </row>
    <row r="3" spans="1:9" s="30" customFormat="1" ht="15.75" x14ac:dyDescent="0.25">
      <c r="A3" s="76">
        <v>1</v>
      </c>
      <c r="B3" s="77"/>
      <c r="C3" s="78"/>
      <c r="D3" s="45"/>
      <c r="F3" s="40"/>
      <c r="G3" s="41"/>
      <c r="H3" s="42"/>
      <c r="I3" s="31"/>
    </row>
    <row r="4" spans="1:9" s="30" customFormat="1" ht="15.75" x14ac:dyDescent="0.25">
      <c r="A4" s="59">
        <v>2</v>
      </c>
      <c r="B4" s="65" t="s">
        <v>51</v>
      </c>
      <c r="C4" s="79">
        <v>248</v>
      </c>
      <c r="D4" s="69" t="s">
        <v>52</v>
      </c>
      <c r="F4" s="44"/>
      <c r="G4" s="41"/>
      <c r="H4" s="42"/>
      <c r="I4" s="31"/>
    </row>
    <row r="5" spans="1:9" s="30" customFormat="1" ht="15.75" x14ac:dyDescent="0.25">
      <c r="A5" s="59">
        <v>2</v>
      </c>
      <c r="B5" s="65" t="s">
        <v>51</v>
      </c>
      <c r="C5" s="79">
        <v>248</v>
      </c>
      <c r="D5" s="69" t="s">
        <v>52</v>
      </c>
      <c r="F5" s="44"/>
      <c r="G5" s="41"/>
      <c r="H5" s="42"/>
      <c r="I5" s="31"/>
    </row>
    <row r="6" spans="1:9" s="30" customFormat="1" ht="15.75" x14ac:dyDescent="0.25">
      <c r="A6" s="43">
        <v>3</v>
      </c>
      <c r="B6" s="38"/>
      <c r="C6" s="50"/>
      <c r="D6" s="39"/>
      <c r="F6" s="44"/>
      <c r="G6" s="41"/>
      <c r="H6" s="42"/>
      <c r="I6" s="31"/>
    </row>
    <row r="7" spans="1:9" s="30" customFormat="1" ht="15.75" x14ac:dyDescent="0.25">
      <c r="A7" s="43">
        <v>4</v>
      </c>
      <c r="B7" s="38"/>
      <c r="C7" s="50"/>
      <c r="D7" s="39"/>
      <c r="F7" s="40"/>
      <c r="G7" s="41"/>
      <c r="H7" s="42"/>
      <c r="I7" s="31"/>
    </row>
    <row r="8" spans="1:9" s="30" customFormat="1" ht="15.75" x14ac:dyDescent="0.25">
      <c r="A8" s="59">
        <v>5</v>
      </c>
      <c r="B8" s="38"/>
      <c r="C8" s="50"/>
      <c r="D8" s="45"/>
      <c r="F8" s="40"/>
      <c r="G8" s="41"/>
      <c r="H8" s="42"/>
      <c r="I8" s="31"/>
    </row>
    <row r="9" spans="1:9" s="30" customFormat="1" ht="15.75" x14ac:dyDescent="0.25">
      <c r="A9" s="59">
        <v>6</v>
      </c>
      <c r="B9" s="38" t="s">
        <v>8</v>
      </c>
      <c r="C9" s="50">
        <v>923.1</v>
      </c>
      <c r="D9" s="45"/>
      <c r="F9" s="40"/>
      <c r="G9" s="41"/>
      <c r="H9" s="42"/>
      <c r="I9" s="31"/>
    </row>
    <row r="10" spans="1:9" s="30" customFormat="1" ht="15.75" x14ac:dyDescent="0.25">
      <c r="A10" s="59">
        <v>6</v>
      </c>
      <c r="B10" s="38" t="s">
        <v>9</v>
      </c>
      <c r="C10" s="50">
        <v>255.04</v>
      </c>
      <c r="D10" s="45"/>
      <c r="F10" s="44"/>
      <c r="G10" s="41"/>
      <c r="H10" s="42"/>
      <c r="I10" s="31"/>
    </row>
    <row r="11" spans="1:9" s="30" customFormat="1" ht="15.75" x14ac:dyDescent="0.25">
      <c r="A11" s="43">
        <v>7</v>
      </c>
      <c r="B11" s="38"/>
      <c r="C11" s="50"/>
      <c r="D11" s="45"/>
      <c r="F11" s="40"/>
      <c r="G11" s="41"/>
      <c r="H11" s="42"/>
      <c r="I11" s="31"/>
    </row>
    <row r="12" spans="1:9" s="30" customFormat="1" ht="15.75" x14ac:dyDescent="0.25">
      <c r="A12" s="43">
        <v>8</v>
      </c>
      <c r="B12" s="38"/>
      <c r="C12" s="50"/>
      <c r="D12" s="39"/>
      <c r="F12" s="40"/>
      <c r="G12" s="41"/>
      <c r="H12" s="42"/>
      <c r="I12" s="31"/>
    </row>
    <row r="13" spans="1:9" s="30" customFormat="1" ht="15.75" x14ac:dyDescent="0.25">
      <c r="A13" s="43">
        <v>9</v>
      </c>
      <c r="B13" s="61" t="s">
        <v>55</v>
      </c>
      <c r="C13" s="80">
        <v>240</v>
      </c>
      <c r="D13" s="63" t="s">
        <v>57</v>
      </c>
      <c r="F13" s="40"/>
      <c r="G13" s="41"/>
      <c r="H13" s="42"/>
      <c r="I13" s="31"/>
    </row>
    <row r="14" spans="1:9" s="30" customFormat="1" ht="15.75" x14ac:dyDescent="0.25">
      <c r="A14" s="43">
        <v>9</v>
      </c>
      <c r="B14" s="65" t="s">
        <v>55</v>
      </c>
      <c r="C14" s="79">
        <v>21</v>
      </c>
      <c r="D14" s="69" t="s">
        <v>56</v>
      </c>
      <c r="F14" s="40"/>
      <c r="G14" s="41"/>
      <c r="H14" s="42"/>
      <c r="I14" s="31"/>
    </row>
    <row r="15" spans="1:9" s="30" customFormat="1" ht="15.75" x14ac:dyDescent="0.25">
      <c r="A15" s="43">
        <v>10</v>
      </c>
      <c r="B15" s="61" t="s">
        <v>58</v>
      </c>
      <c r="C15" s="80">
        <v>12</v>
      </c>
      <c r="D15" s="63"/>
      <c r="F15" s="40"/>
      <c r="G15" s="41"/>
      <c r="H15" s="42"/>
      <c r="I15" s="31"/>
    </row>
    <row r="16" spans="1:9" s="30" customFormat="1" ht="15.75" x14ac:dyDescent="0.25">
      <c r="A16" s="43">
        <v>10</v>
      </c>
      <c r="B16" s="65" t="s">
        <v>30</v>
      </c>
      <c r="C16" s="79">
        <v>788</v>
      </c>
      <c r="D16" s="69"/>
      <c r="F16" s="40"/>
      <c r="G16" s="41"/>
      <c r="H16" s="42"/>
      <c r="I16" s="31"/>
    </row>
    <row r="17" spans="1:9" s="30" customFormat="1" ht="15.75" x14ac:dyDescent="0.25">
      <c r="A17" s="43">
        <v>10</v>
      </c>
      <c r="B17" s="65" t="s">
        <v>33</v>
      </c>
      <c r="C17" s="79">
        <v>606.4</v>
      </c>
      <c r="D17" s="69" t="s">
        <v>43</v>
      </c>
      <c r="F17" s="40"/>
      <c r="G17" s="41"/>
      <c r="H17" s="42"/>
      <c r="I17" s="31"/>
    </row>
    <row r="18" spans="1:9" s="30" customFormat="1" ht="15.75" x14ac:dyDescent="0.25">
      <c r="A18" s="43">
        <v>10</v>
      </c>
      <c r="B18" s="65" t="s">
        <v>28</v>
      </c>
      <c r="C18" s="79">
        <v>27.78</v>
      </c>
      <c r="D18" s="69" t="s">
        <v>29</v>
      </c>
      <c r="F18" s="40"/>
      <c r="G18" s="41"/>
      <c r="H18" s="42"/>
      <c r="I18" s="31"/>
    </row>
    <row r="19" spans="1:9" s="30" customFormat="1" ht="15.75" x14ac:dyDescent="0.25">
      <c r="A19" s="43">
        <v>10</v>
      </c>
      <c r="B19" s="65" t="s">
        <v>59</v>
      </c>
      <c r="C19" s="79">
        <v>167.84</v>
      </c>
      <c r="D19" s="69"/>
      <c r="F19" s="40"/>
      <c r="G19" s="41"/>
      <c r="H19" s="42"/>
      <c r="I19" s="31"/>
    </row>
    <row r="20" spans="1:9" s="30" customFormat="1" ht="15.75" x14ac:dyDescent="0.25">
      <c r="A20" s="43">
        <v>10</v>
      </c>
      <c r="B20" s="65" t="s">
        <v>38</v>
      </c>
      <c r="C20" s="79">
        <v>176.71</v>
      </c>
      <c r="D20" s="69" t="s">
        <v>39</v>
      </c>
      <c r="F20" s="40"/>
      <c r="G20" s="41"/>
      <c r="H20" s="42"/>
      <c r="I20" s="31"/>
    </row>
    <row r="21" spans="1:9" s="30" customFormat="1" ht="15.75" x14ac:dyDescent="0.25">
      <c r="A21" s="43">
        <v>11</v>
      </c>
      <c r="B21" s="38"/>
      <c r="C21" s="50"/>
      <c r="D21" s="38"/>
      <c r="F21" s="73"/>
      <c r="G21" s="41"/>
      <c r="H21" s="42"/>
      <c r="I21" s="31"/>
    </row>
    <row r="22" spans="1:9" s="30" customFormat="1" ht="15.75" x14ac:dyDescent="0.25">
      <c r="A22" s="43">
        <v>12</v>
      </c>
      <c r="B22" s="38"/>
      <c r="C22" s="50"/>
      <c r="D22" s="39"/>
      <c r="F22" s="40"/>
      <c r="G22" s="41"/>
      <c r="H22" s="42"/>
      <c r="I22" s="31"/>
    </row>
    <row r="23" spans="1:9" s="30" customFormat="1" ht="15.75" x14ac:dyDescent="0.25">
      <c r="A23" s="43">
        <v>13</v>
      </c>
      <c r="B23" s="65" t="s">
        <v>19</v>
      </c>
      <c r="C23" s="79">
        <v>440</v>
      </c>
      <c r="D23" s="69" t="s">
        <v>18</v>
      </c>
      <c r="F23" s="40"/>
      <c r="G23" s="41"/>
      <c r="H23" s="42"/>
      <c r="I23" s="31"/>
    </row>
    <row r="24" spans="1:9" s="30" customFormat="1" ht="15.75" x14ac:dyDescent="0.25">
      <c r="A24" s="43">
        <v>14</v>
      </c>
      <c r="B24" s="38"/>
      <c r="C24" s="50"/>
      <c r="D24" s="39"/>
      <c r="F24" s="40"/>
      <c r="G24" s="41"/>
      <c r="H24" s="42"/>
      <c r="I24" s="31"/>
    </row>
    <row r="25" spans="1:9" s="30" customFormat="1" ht="15.75" x14ac:dyDescent="0.25">
      <c r="A25" s="59">
        <v>15</v>
      </c>
      <c r="B25" s="38"/>
      <c r="C25" s="50"/>
      <c r="D25" s="45"/>
      <c r="F25" s="31"/>
      <c r="G25" s="31"/>
      <c r="H25" s="31"/>
      <c r="I25" s="31"/>
    </row>
    <row r="26" spans="1:9" s="30" customFormat="1" ht="15.75" x14ac:dyDescent="0.25">
      <c r="A26" s="43">
        <v>16</v>
      </c>
      <c r="B26" s="38"/>
      <c r="C26" s="50"/>
      <c r="D26" s="39"/>
      <c r="F26" s="31"/>
      <c r="G26" s="31"/>
      <c r="H26" s="31"/>
      <c r="I26" s="31"/>
    </row>
    <row r="27" spans="1:9" s="30" customFormat="1" ht="15.75" x14ac:dyDescent="0.25">
      <c r="A27" s="43">
        <v>17</v>
      </c>
      <c r="B27" s="38"/>
      <c r="C27" s="50"/>
      <c r="D27" s="39"/>
      <c r="F27" s="31"/>
      <c r="G27" s="31"/>
      <c r="H27" s="31"/>
      <c r="I27" s="31"/>
    </row>
    <row r="28" spans="1:9" s="30" customFormat="1" ht="15.75" x14ac:dyDescent="0.25">
      <c r="A28" s="59">
        <v>18</v>
      </c>
      <c r="B28" s="38"/>
      <c r="C28" s="50"/>
      <c r="D28" s="39"/>
    </row>
    <row r="29" spans="1:9" s="30" customFormat="1" ht="15.75" x14ac:dyDescent="0.25">
      <c r="A29" s="43">
        <v>19</v>
      </c>
      <c r="B29" s="65" t="s">
        <v>26</v>
      </c>
      <c r="C29" s="79">
        <v>102.72</v>
      </c>
      <c r="D29" s="69" t="s">
        <v>60</v>
      </c>
    </row>
    <row r="30" spans="1:9" s="30" customFormat="1" ht="15.75" x14ac:dyDescent="0.25">
      <c r="A30" s="43">
        <v>19</v>
      </c>
      <c r="B30" s="65" t="s">
        <v>26</v>
      </c>
      <c r="C30" s="79">
        <v>63.2</v>
      </c>
      <c r="D30" s="69" t="s">
        <v>61</v>
      </c>
    </row>
    <row r="31" spans="1:9" s="30" customFormat="1" ht="15.75" x14ac:dyDescent="0.25">
      <c r="A31" s="43">
        <v>19</v>
      </c>
      <c r="B31" s="65" t="s">
        <v>26</v>
      </c>
      <c r="C31" s="79">
        <v>680.5</v>
      </c>
      <c r="D31" s="69" t="s">
        <v>62</v>
      </c>
    </row>
    <row r="32" spans="1:9" s="30" customFormat="1" ht="15.75" x14ac:dyDescent="0.25">
      <c r="A32" s="43">
        <v>20</v>
      </c>
      <c r="B32" s="61" t="s">
        <v>14</v>
      </c>
      <c r="C32" s="80">
        <v>1477.3</v>
      </c>
      <c r="D32" s="63"/>
    </row>
    <row r="33" spans="1:4" s="30" customFormat="1" ht="15.75" x14ac:dyDescent="0.25">
      <c r="A33" s="43">
        <v>20</v>
      </c>
      <c r="B33" s="61" t="s">
        <v>40</v>
      </c>
      <c r="C33" s="80">
        <v>1172.5999999999999</v>
      </c>
      <c r="D33" s="63"/>
    </row>
    <row r="34" spans="1:4" s="30" customFormat="1" ht="15.75" x14ac:dyDescent="0.25">
      <c r="A34" s="43">
        <v>20</v>
      </c>
      <c r="B34" s="61" t="s">
        <v>5</v>
      </c>
      <c r="C34" s="80">
        <v>20.52</v>
      </c>
      <c r="D34" s="63"/>
    </row>
    <row r="35" spans="1:4" s="30" customFormat="1" ht="15.75" x14ac:dyDescent="0.25">
      <c r="A35" s="43">
        <v>20</v>
      </c>
      <c r="B35" s="61" t="s">
        <v>5</v>
      </c>
      <c r="C35" s="80">
        <v>31.88</v>
      </c>
      <c r="D35" s="63"/>
    </row>
    <row r="36" spans="1:4" s="30" customFormat="1" ht="15.75" x14ac:dyDescent="0.25">
      <c r="A36" s="59">
        <v>20</v>
      </c>
      <c r="B36" s="61" t="s">
        <v>42</v>
      </c>
      <c r="C36" s="80">
        <v>16.38</v>
      </c>
      <c r="D36" s="63" t="s">
        <v>63</v>
      </c>
    </row>
    <row r="37" spans="1:4" s="30" customFormat="1" ht="15.75" x14ac:dyDescent="0.25">
      <c r="A37" s="81">
        <v>20</v>
      </c>
      <c r="B37" s="82" t="s">
        <v>42</v>
      </c>
      <c r="C37" s="83">
        <v>49.45</v>
      </c>
      <c r="D37" s="67" t="s">
        <v>64</v>
      </c>
    </row>
    <row r="38" spans="1:4" s="30" customFormat="1" ht="15.75" x14ac:dyDescent="0.25">
      <c r="A38" s="81">
        <v>21</v>
      </c>
      <c r="B38" s="84"/>
      <c r="C38" s="85"/>
      <c r="D38" s="86"/>
    </row>
    <row r="39" spans="1:4" s="30" customFormat="1" ht="15.75" x14ac:dyDescent="0.25">
      <c r="A39" s="43">
        <v>22</v>
      </c>
      <c r="B39" s="87"/>
      <c r="C39" s="50"/>
      <c r="D39" s="45"/>
    </row>
    <row r="40" spans="1:4" s="30" customFormat="1" ht="15.75" x14ac:dyDescent="0.25">
      <c r="A40" s="43">
        <v>23</v>
      </c>
      <c r="B40" s="87"/>
      <c r="C40" s="50"/>
      <c r="D40" s="45"/>
    </row>
    <row r="41" spans="1:4" s="30" customFormat="1" ht="15.75" x14ac:dyDescent="0.25">
      <c r="A41" s="43">
        <v>26</v>
      </c>
      <c r="B41" s="65" t="s">
        <v>26</v>
      </c>
      <c r="C41" s="79">
        <f>22*12.84</f>
        <v>282.48</v>
      </c>
      <c r="D41" s="69" t="s">
        <v>65</v>
      </c>
    </row>
    <row r="42" spans="1:4" s="30" customFormat="1" ht="15.75" x14ac:dyDescent="0.25">
      <c r="A42" s="43">
        <v>26</v>
      </c>
      <c r="B42" s="65" t="s">
        <v>26</v>
      </c>
      <c r="C42" s="79">
        <v>173.8</v>
      </c>
      <c r="D42" s="69" t="s">
        <v>66</v>
      </c>
    </row>
    <row r="43" spans="1:4" s="30" customFormat="1" ht="15.75" x14ac:dyDescent="0.25">
      <c r="A43" s="43">
        <v>26</v>
      </c>
      <c r="B43" s="65" t="s">
        <v>23</v>
      </c>
      <c r="C43" s="79">
        <f>22*12.84</f>
        <v>282.48</v>
      </c>
      <c r="D43" s="69" t="s">
        <v>67</v>
      </c>
    </row>
    <row r="44" spans="1:4" s="30" customFormat="1" ht="15.75" x14ac:dyDescent="0.25">
      <c r="A44" s="88">
        <v>26</v>
      </c>
      <c r="B44" s="65" t="s">
        <v>23</v>
      </c>
      <c r="C44" s="79">
        <f>44*3.95</f>
        <v>173.8</v>
      </c>
      <c r="D44" s="69" t="s">
        <v>66</v>
      </c>
    </row>
    <row r="45" spans="1:4" s="30" customFormat="1" ht="15.75" x14ac:dyDescent="0.25">
      <c r="A45" s="43">
        <v>26</v>
      </c>
      <c r="B45" s="65" t="s">
        <v>68</v>
      </c>
      <c r="C45" s="79">
        <v>114.55</v>
      </c>
      <c r="D45" s="69"/>
    </row>
    <row r="46" spans="1:4" s="30" customFormat="1" ht="15.75" x14ac:dyDescent="0.25">
      <c r="A46" s="43">
        <v>26</v>
      </c>
      <c r="B46" s="65" t="s">
        <v>69</v>
      </c>
      <c r="C46" s="79">
        <v>102.08</v>
      </c>
      <c r="D46" s="69" t="s">
        <v>70</v>
      </c>
    </row>
    <row r="47" spans="1:4" s="30" customFormat="1" ht="15.75" x14ac:dyDescent="0.25">
      <c r="A47" s="43">
        <v>26</v>
      </c>
      <c r="B47" s="65" t="s">
        <v>71</v>
      </c>
      <c r="C47" s="79">
        <v>1289</v>
      </c>
      <c r="D47" s="69" t="s">
        <v>72</v>
      </c>
    </row>
    <row r="48" spans="1:4" s="30" customFormat="1" ht="15.75" x14ac:dyDescent="0.25">
      <c r="A48" s="88">
        <v>26</v>
      </c>
      <c r="B48" s="89" t="s">
        <v>7</v>
      </c>
      <c r="C48" s="90">
        <v>270.95999999999998</v>
      </c>
      <c r="D48" s="91"/>
    </row>
    <row r="49" spans="1:4" s="30" customFormat="1" ht="15.75" x14ac:dyDescent="0.25">
      <c r="A49" s="94"/>
      <c r="B49" s="95"/>
      <c r="C49" s="96"/>
      <c r="D49" s="97"/>
    </row>
    <row r="50" spans="1:4" s="30" customFormat="1" ht="16.5" thickBot="1" x14ac:dyDescent="0.3">
      <c r="A50" s="53"/>
      <c r="B50" s="92" t="s">
        <v>6</v>
      </c>
      <c r="C50" s="93">
        <f>SUM(C3:C48)</f>
        <v>10457.569999999998</v>
      </c>
      <c r="D50" s="53"/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15.28515625" style="1" bestFit="1" customWidth="1"/>
    <col min="2" max="2" width="16.28515625" style="1" customWidth="1"/>
    <col min="3" max="3" width="16" style="1" customWidth="1"/>
    <col min="4" max="4" width="34.140625" style="1" customWidth="1"/>
    <col min="6" max="6" width="15.5703125" customWidth="1"/>
    <col min="7" max="7" width="10.140625" bestFit="1" customWidth="1"/>
    <col min="8" max="9" width="9.42578125" bestFit="1" customWidth="1"/>
  </cols>
  <sheetData>
    <row r="1" spans="1:4" s="32" customFormat="1" ht="18" thickBot="1" x14ac:dyDescent="0.35">
      <c r="A1" s="118" t="s">
        <v>108</v>
      </c>
      <c r="B1" s="119"/>
      <c r="C1" s="119"/>
      <c r="D1" s="120"/>
    </row>
    <row r="2" spans="1:4" s="32" customFormat="1" ht="18" thickBot="1" x14ac:dyDescent="0.35">
      <c r="A2" s="33" t="s">
        <v>1</v>
      </c>
      <c r="B2" s="34" t="s">
        <v>2</v>
      </c>
      <c r="C2" s="34" t="s">
        <v>4</v>
      </c>
      <c r="D2" s="35" t="s">
        <v>3</v>
      </c>
    </row>
    <row r="3" spans="1:4" s="30" customFormat="1" ht="15.75" x14ac:dyDescent="0.25">
      <c r="A3" s="76">
        <v>1</v>
      </c>
      <c r="B3" s="77"/>
      <c r="C3" s="78"/>
      <c r="D3" s="45"/>
    </row>
    <row r="4" spans="1:4" s="30" customFormat="1" ht="15.75" x14ac:dyDescent="0.25">
      <c r="A4" s="59">
        <v>2</v>
      </c>
      <c r="B4" s="38"/>
      <c r="C4" s="50"/>
      <c r="D4" s="39"/>
    </row>
    <row r="5" spans="1:4" s="30" customFormat="1" ht="15.75" x14ac:dyDescent="0.25">
      <c r="A5" s="43">
        <v>3</v>
      </c>
      <c r="B5" s="38"/>
      <c r="C5" s="50"/>
      <c r="D5" s="45"/>
    </row>
    <row r="6" spans="1:4" s="30" customFormat="1" ht="15.75" x14ac:dyDescent="0.25">
      <c r="A6" s="43">
        <v>4</v>
      </c>
      <c r="B6" s="38"/>
      <c r="C6" s="50"/>
      <c r="D6" s="45"/>
    </row>
    <row r="7" spans="1:4" s="30" customFormat="1" ht="15.75" x14ac:dyDescent="0.25">
      <c r="A7" s="59">
        <v>5</v>
      </c>
      <c r="B7" s="38" t="s">
        <v>26</v>
      </c>
      <c r="C7" s="50">
        <v>825.49</v>
      </c>
      <c r="D7" s="39" t="s">
        <v>73</v>
      </c>
    </row>
    <row r="8" spans="1:4" s="30" customFormat="1" ht="15.75" x14ac:dyDescent="0.25">
      <c r="A8" s="59">
        <v>5</v>
      </c>
      <c r="B8" s="38" t="s">
        <v>23</v>
      </c>
      <c r="C8" s="50">
        <v>927.87</v>
      </c>
      <c r="D8" s="39" t="s">
        <v>73</v>
      </c>
    </row>
    <row r="9" spans="1:4" s="30" customFormat="1" ht="15.75" x14ac:dyDescent="0.25">
      <c r="A9" s="59">
        <v>5</v>
      </c>
      <c r="B9" s="38" t="s">
        <v>9</v>
      </c>
      <c r="C9" s="50">
        <v>244.93</v>
      </c>
      <c r="D9" s="45"/>
    </row>
    <row r="10" spans="1:4" s="30" customFormat="1" ht="15.75" x14ac:dyDescent="0.25">
      <c r="A10" s="59">
        <v>5</v>
      </c>
      <c r="B10" s="38" t="s">
        <v>14</v>
      </c>
      <c r="C10" s="50">
        <v>1477.3</v>
      </c>
      <c r="D10" s="45" t="s">
        <v>74</v>
      </c>
    </row>
    <row r="11" spans="1:4" s="30" customFormat="1" ht="15.75" x14ac:dyDescent="0.25">
      <c r="A11" s="59">
        <v>5</v>
      </c>
      <c r="B11" s="38" t="s">
        <v>33</v>
      </c>
      <c r="C11" s="50">
        <f>264.16+342.24</f>
        <v>606.40000000000009</v>
      </c>
      <c r="D11" s="39" t="s">
        <v>75</v>
      </c>
    </row>
    <row r="12" spans="1:4" s="30" customFormat="1" ht="15.75" x14ac:dyDescent="0.25">
      <c r="A12" s="43">
        <v>6</v>
      </c>
      <c r="B12" s="38"/>
      <c r="C12" s="50"/>
      <c r="D12" s="39"/>
    </row>
    <row r="13" spans="1:4" s="30" customFormat="1" ht="15.75" x14ac:dyDescent="0.25">
      <c r="A13" s="59">
        <v>7</v>
      </c>
      <c r="B13" s="38"/>
      <c r="C13" s="50"/>
      <c r="D13" s="45"/>
    </row>
    <row r="14" spans="1:4" s="30" customFormat="1" ht="15.75" x14ac:dyDescent="0.25">
      <c r="A14" s="59">
        <v>8</v>
      </c>
      <c r="B14" s="38"/>
      <c r="C14" s="50"/>
      <c r="D14" s="45"/>
    </row>
    <row r="15" spans="1:4" s="30" customFormat="1" ht="15.75" x14ac:dyDescent="0.25">
      <c r="A15" s="59">
        <v>9</v>
      </c>
      <c r="B15" s="38" t="s">
        <v>76</v>
      </c>
      <c r="C15" s="50">
        <v>28</v>
      </c>
      <c r="D15" s="39" t="s">
        <v>77</v>
      </c>
    </row>
    <row r="16" spans="1:4" s="30" customFormat="1" ht="15.75" x14ac:dyDescent="0.25">
      <c r="A16" s="59">
        <v>10</v>
      </c>
      <c r="B16" s="38" t="s">
        <v>76</v>
      </c>
      <c r="C16" s="50">
        <f>60*3</f>
        <v>180</v>
      </c>
      <c r="D16" s="39" t="s">
        <v>78</v>
      </c>
    </row>
    <row r="17" spans="1:4" s="30" customFormat="1" ht="15.75" x14ac:dyDescent="0.25">
      <c r="A17" s="59">
        <v>10</v>
      </c>
      <c r="B17" s="38" t="s">
        <v>79</v>
      </c>
      <c r="C17" s="50">
        <v>1599.4</v>
      </c>
      <c r="D17" s="45" t="s">
        <v>80</v>
      </c>
    </row>
    <row r="18" spans="1:4" s="30" customFormat="1" ht="15.75" x14ac:dyDescent="0.25">
      <c r="A18" s="59">
        <v>10</v>
      </c>
      <c r="B18" s="38" t="s">
        <v>28</v>
      </c>
      <c r="C18" s="50">
        <v>27.78</v>
      </c>
      <c r="D18" s="45" t="s">
        <v>29</v>
      </c>
    </row>
    <row r="19" spans="1:4" s="30" customFormat="1" ht="15.75" x14ac:dyDescent="0.25">
      <c r="A19" s="59">
        <v>10</v>
      </c>
      <c r="B19" s="38" t="s">
        <v>30</v>
      </c>
      <c r="C19" s="50">
        <v>788</v>
      </c>
      <c r="D19" s="39"/>
    </row>
    <row r="20" spans="1:4" s="30" customFormat="1" ht="15.75" x14ac:dyDescent="0.25">
      <c r="A20" s="43">
        <v>11</v>
      </c>
      <c r="B20" s="38" t="s">
        <v>59</v>
      </c>
      <c r="C20" s="50">
        <f>83.89+83.89</f>
        <v>167.78</v>
      </c>
      <c r="D20" s="39" t="s">
        <v>34</v>
      </c>
    </row>
    <row r="21" spans="1:4" s="30" customFormat="1" ht="15.75" x14ac:dyDescent="0.25">
      <c r="A21" s="43">
        <v>12</v>
      </c>
      <c r="B21" s="38" t="s">
        <v>38</v>
      </c>
      <c r="C21" s="50">
        <v>186.54</v>
      </c>
      <c r="D21" s="45"/>
    </row>
    <row r="22" spans="1:4" s="30" customFormat="1" ht="15.75" x14ac:dyDescent="0.25">
      <c r="A22" s="43">
        <v>13</v>
      </c>
      <c r="B22" s="38"/>
      <c r="C22" s="50"/>
      <c r="D22" s="45"/>
    </row>
    <row r="23" spans="1:4" s="30" customFormat="1" ht="15.75" x14ac:dyDescent="0.25">
      <c r="A23" s="43">
        <v>14</v>
      </c>
      <c r="B23" s="38"/>
      <c r="C23" s="50"/>
      <c r="D23" s="39"/>
    </row>
    <row r="24" spans="1:4" s="30" customFormat="1" ht="15.75" x14ac:dyDescent="0.25">
      <c r="A24" s="59">
        <v>15</v>
      </c>
      <c r="B24" s="38"/>
      <c r="C24" s="50"/>
      <c r="D24" s="45"/>
    </row>
    <row r="25" spans="1:4" s="30" customFormat="1" ht="15.75" x14ac:dyDescent="0.25">
      <c r="A25" s="59">
        <v>15</v>
      </c>
      <c r="B25" s="38"/>
      <c r="C25" s="50"/>
      <c r="D25" s="45"/>
    </row>
    <row r="26" spans="1:4" s="30" customFormat="1" ht="15.75" x14ac:dyDescent="0.25">
      <c r="A26" s="43">
        <v>16</v>
      </c>
      <c r="B26" s="38"/>
      <c r="C26" s="50"/>
      <c r="D26" s="39"/>
    </row>
    <row r="27" spans="1:4" s="30" customFormat="1" ht="15.75" x14ac:dyDescent="0.25">
      <c r="A27" s="43">
        <v>17</v>
      </c>
      <c r="B27" s="38"/>
      <c r="C27" s="50"/>
      <c r="D27" s="45"/>
    </row>
    <row r="28" spans="1:4" s="30" customFormat="1" ht="15.75" x14ac:dyDescent="0.25">
      <c r="A28" s="59">
        <v>18</v>
      </c>
      <c r="B28" s="38"/>
      <c r="C28" s="50"/>
      <c r="D28" s="45"/>
    </row>
    <row r="29" spans="1:4" s="30" customFormat="1" ht="15.75" x14ac:dyDescent="0.25">
      <c r="A29" s="43">
        <v>19</v>
      </c>
      <c r="B29" s="38"/>
      <c r="C29" s="50"/>
      <c r="D29" s="39"/>
    </row>
    <row r="30" spans="1:4" s="30" customFormat="1" ht="15.75" x14ac:dyDescent="0.25">
      <c r="A30" s="43">
        <v>20</v>
      </c>
      <c r="B30" s="38" t="s">
        <v>40</v>
      </c>
      <c r="C30" s="50">
        <v>1108.03</v>
      </c>
      <c r="D30" s="39"/>
    </row>
    <row r="31" spans="1:4" s="30" customFormat="1" ht="15.75" x14ac:dyDescent="0.25">
      <c r="A31" s="43">
        <v>21</v>
      </c>
      <c r="B31" s="38" t="s">
        <v>5</v>
      </c>
      <c r="C31" s="50">
        <v>30.61</v>
      </c>
      <c r="D31" s="45"/>
    </row>
    <row r="32" spans="1:4" s="30" customFormat="1" ht="15.75" x14ac:dyDescent="0.25">
      <c r="A32" s="43">
        <v>22</v>
      </c>
      <c r="B32" s="38" t="s">
        <v>69</v>
      </c>
      <c r="C32" s="50">
        <v>102.08</v>
      </c>
      <c r="D32" s="45"/>
    </row>
    <row r="33" spans="1:4" s="30" customFormat="1" ht="15.75" x14ac:dyDescent="0.25">
      <c r="A33" s="43">
        <v>23</v>
      </c>
      <c r="B33" s="38" t="s">
        <v>42</v>
      </c>
      <c r="C33" s="50">
        <f>72.28+18.33</f>
        <v>90.61</v>
      </c>
      <c r="D33" s="39" t="s">
        <v>34</v>
      </c>
    </row>
    <row r="34" spans="1:4" s="30" customFormat="1" ht="15.75" x14ac:dyDescent="0.25">
      <c r="A34" s="43">
        <v>24</v>
      </c>
      <c r="B34" s="38"/>
      <c r="C34" s="50"/>
      <c r="D34" s="45"/>
    </row>
    <row r="35" spans="1:4" s="30" customFormat="1" ht="15.75" x14ac:dyDescent="0.25">
      <c r="A35" s="59">
        <v>25</v>
      </c>
      <c r="B35" s="38"/>
      <c r="C35" s="50"/>
      <c r="D35" s="45"/>
    </row>
    <row r="36" spans="1:4" s="30" customFormat="1" ht="15.75" x14ac:dyDescent="0.25">
      <c r="A36" s="59">
        <v>25</v>
      </c>
      <c r="B36" s="38"/>
      <c r="C36" s="50"/>
      <c r="D36" s="39"/>
    </row>
    <row r="37" spans="1:4" s="30" customFormat="1" ht="15.75" x14ac:dyDescent="0.25">
      <c r="A37" s="59">
        <v>25</v>
      </c>
      <c r="B37" s="38"/>
      <c r="C37" s="50"/>
      <c r="D37" s="45"/>
    </row>
    <row r="38" spans="1:4" s="30" customFormat="1" ht="15.75" x14ac:dyDescent="0.25">
      <c r="A38" s="43">
        <v>26</v>
      </c>
      <c r="B38" s="38"/>
      <c r="C38" s="50"/>
      <c r="D38" s="45"/>
    </row>
    <row r="39" spans="1:4" s="30" customFormat="1" ht="15.75" x14ac:dyDescent="0.25">
      <c r="A39" s="43">
        <v>27</v>
      </c>
      <c r="B39" s="38"/>
      <c r="C39" s="50"/>
      <c r="D39" s="39"/>
    </row>
    <row r="40" spans="1:4" s="30" customFormat="1" ht="15.75" x14ac:dyDescent="0.25">
      <c r="A40" s="43">
        <v>28</v>
      </c>
      <c r="B40" s="38" t="s">
        <v>26</v>
      </c>
      <c r="C40" s="50">
        <f>40*3.95</f>
        <v>158</v>
      </c>
      <c r="D40" s="39" t="s">
        <v>81</v>
      </c>
    </row>
    <row r="41" spans="1:4" s="30" customFormat="1" ht="15.75" x14ac:dyDescent="0.25">
      <c r="A41" s="43">
        <v>29</v>
      </c>
      <c r="B41" s="38" t="s">
        <v>23</v>
      </c>
      <c r="C41" s="50">
        <f>40*3.95</f>
        <v>158</v>
      </c>
      <c r="D41" s="45" t="s">
        <v>81</v>
      </c>
    </row>
    <row r="42" spans="1:4" s="30" customFormat="1" ht="15.75" x14ac:dyDescent="0.25">
      <c r="A42" s="98">
        <v>30</v>
      </c>
      <c r="B42" s="38" t="s">
        <v>26</v>
      </c>
      <c r="C42" s="50">
        <f>12.84*20</f>
        <v>256.8</v>
      </c>
      <c r="D42" s="45" t="s">
        <v>82</v>
      </c>
    </row>
    <row r="43" spans="1:4" s="30" customFormat="1" ht="15.75" x14ac:dyDescent="0.25">
      <c r="A43" s="101">
        <v>31</v>
      </c>
      <c r="B43" s="38" t="s">
        <v>23</v>
      </c>
      <c r="C43" s="50">
        <f>12.84*20</f>
        <v>256.8</v>
      </c>
      <c r="D43" s="38" t="s">
        <v>82</v>
      </c>
    </row>
    <row r="44" spans="1:4" s="30" customFormat="1" ht="15.75" x14ac:dyDescent="0.25">
      <c r="A44" s="101"/>
      <c r="B44" s="38"/>
      <c r="C44" s="50"/>
      <c r="D44" s="38"/>
    </row>
    <row r="45" spans="1:4" s="30" customFormat="1" ht="16.5" thickBot="1" x14ac:dyDescent="0.3">
      <c r="A45" s="53"/>
      <c r="B45" s="99" t="s">
        <v>6</v>
      </c>
      <c r="C45" s="100">
        <f>SUM(C3:C43)</f>
        <v>9220.4199999999983</v>
      </c>
      <c r="D45" s="53"/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scale="10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15.28515625" style="1" bestFit="1" customWidth="1"/>
    <col min="2" max="2" width="15.85546875" style="1" customWidth="1"/>
    <col min="3" max="3" width="13.42578125" style="1" customWidth="1"/>
    <col min="4" max="4" width="35.140625" style="1" customWidth="1"/>
    <col min="6" max="6" width="35.28515625" customWidth="1"/>
    <col min="7" max="7" width="10.140625" bestFit="1" customWidth="1"/>
    <col min="8" max="8" width="9.42578125" bestFit="1" customWidth="1"/>
  </cols>
  <sheetData>
    <row r="1" spans="1:9" s="32" customFormat="1" ht="18" thickBot="1" x14ac:dyDescent="0.35">
      <c r="A1" s="118" t="s">
        <v>12</v>
      </c>
      <c r="B1" s="119"/>
      <c r="C1" s="119"/>
      <c r="D1" s="120"/>
    </row>
    <row r="2" spans="1:9" s="32" customFormat="1" ht="18" thickBot="1" x14ac:dyDescent="0.35">
      <c r="A2" s="33" t="s">
        <v>1</v>
      </c>
      <c r="B2" s="34" t="s">
        <v>2</v>
      </c>
      <c r="C2" s="34" t="s">
        <v>4</v>
      </c>
      <c r="D2" s="35" t="s">
        <v>3</v>
      </c>
      <c r="F2" s="36"/>
      <c r="G2" s="36"/>
      <c r="H2" s="36"/>
      <c r="I2" s="36"/>
    </row>
    <row r="3" spans="1:9" s="30" customFormat="1" ht="15.75" x14ac:dyDescent="0.25">
      <c r="A3" s="37">
        <v>1</v>
      </c>
      <c r="B3" s="38" t="s">
        <v>68</v>
      </c>
      <c r="C3" s="50">
        <v>114.55</v>
      </c>
      <c r="D3" s="39"/>
      <c r="F3" s="40"/>
      <c r="G3" s="41"/>
      <c r="H3" s="42"/>
      <c r="I3" s="31"/>
    </row>
    <row r="4" spans="1:9" s="30" customFormat="1" ht="15.75" x14ac:dyDescent="0.25">
      <c r="A4" s="43">
        <v>2</v>
      </c>
      <c r="B4" s="38" t="s">
        <v>83</v>
      </c>
      <c r="C4" s="50">
        <v>1289</v>
      </c>
      <c r="D4" s="39" t="s">
        <v>84</v>
      </c>
      <c r="F4" s="44"/>
      <c r="G4" s="41"/>
      <c r="H4" s="42"/>
    </row>
    <row r="5" spans="1:9" s="30" customFormat="1" ht="15.75" x14ac:dyDescent="0.25">
      <c r="A5" s="43">
        <v>3</v>
      </c>
      <c r="B5" s="38" t="s">
        <v>7</v>
      </c>
      <c r="C5" s="50">
        <v>284.61</v>
      </c>
      <c r="D5" s="45"/>
      <c r="F5" s="44"/>
      <c r="G5" s="41"/>
      <c r="H5" s="42"/>
    </row>
    <row r="6" spans="1:9" s="30" customFormat="1" ht="15.75" x14ac:dyDescent="0.25">
      <c r="A6" s="43">
        <v>4</v>
      </c>
      <c r="B6" s="38" t="s">
        <v>23</v>
      </c>
      <c r="C6" s="50">
        <v>866.9</v>
      </c>
      <c r="D6" s="39" t="s">
        <v>85</v>
      </c>
      <c r="E6" s="31"/>
      <c r="F6" s="44"/>
      <c r="G6" s="41"/>
      <c r="H6" s="42"/>
    </row>
    <row r="7" spans="1:9" s="30" customFormat="1" ht="15.75" x14ac:dyDescent="0.25">
      <c r="A7" s="43">
        <v>5</v>
      </c>
      <c r="B7" s="38" t="s">
        <v>26</v>
      </c>
      <c r="C7" s="50">
        <v>1364.88</v>
      </c>
      <c r="D7" s="45" t="s">
        <v>86</v>
      </c>
      <c r="F7" s="44"/>
      <c r="G7" s="41"/>
      <c r="H7" s="42"/>
    </row>
    <row r="8" spans="1:9" s="30" customFormat="1" ht="15.75" x14ac:dyDescent="0.25">
      <c r="A8" s="43">
        <v>5</v>
      </c>
      <c r="B8" s="38" t="s">
        <v>30</v>
      </c>
      <c r="C8" s="50">
        <v>788</v>
      </c>
      <c r="D8" s="45"/>
      <c r="F8" s="44"/>
      <c r="G8" s="41"/>
      <c r="H8" s="42"/>
    </row>
    <row r="9" spans="1:9" s="30" customFormat="1" ht="15.75" x14ac:dyDescent="0.25">
      <c r="A9" s="43">
        <v>5</v>
      </c>
      <c r="B9" s="38" t="s">
        <v>9</v>
      </c>
      <c r="C9" s="50">
        <v>222.24</v>
      </c>
      <c r="D9" s="39"/>
      <c r="F9" s="44"/>
      <c r="G9" s="41"/>
      <c r="H9" s="42"/>
    </row>
    <row r="10" spans="1:9" s="30" customFormat="1" ht="15.75" x14ac:dyDescent="0.25">
      <c r="A10" s="43">
        <v>5</v>
      </c>
      <c r="B10" s="38"/>
      <c r="C10" s="50"/>
      <c r="D10" s="39"/>
      <c r="F10" s="44"/>
      <c r="G10" s="41"/>
      <c r="H10" s="42"/>
    </row>
    <row r="11" spans="1:9" s="30" customFormat="1" ht="15.75" x14ac:dyDescent="0.25">
      <c r="A11" s="43">
        <v>6</v>
      </c>
      <c r="B11" s="38" t="s">
        <v>76</v>
      </c>
      <c r="C11" s="50">
        <f>7*5</f>
        <v>35</v>
      </c>
      <c r="D11" s="45" t="s">
        <v>81</v>
      </c>
      <c r="F11" s="44"/>
      <c r="G11" s="41"/>
      <c r="H11" s="42"/>
    </row>
    <row r="12" spans="1:9" s="30" customFormat="1" ht="15.75" x14ac:dyDescent="0.25">
      <c r="A12" s="43">
        <v>7</v>
      </c>
      <c r="B12" s="38" t="s">
        <v>76</v>
      </c>
      <c r="C12" s="50">
        <v>300</v>
      </c>
      <c r="D12" s="45" t="s">
        <v>87</v>
      </c>
      <c r="F12" s="40"/>
      <c r="G12" s="41"/>
      <c r="H12" s="42"/>
    </row>
    <row r="13" spans="1:9" s="30" customFormat="1" ht="15.75" x14ac:dyDescent="0.25">
      <c r="A13" s="43">
        <v>8</v>
      </c>
      <c r="B13" s="38"/>
      <c r="C13" s="50"/>
      <c r="D13" s="45"/>
      <c r="F13" s="40"/>
      <c r="G13" s="41"/>
      <c r="H13" s="42"/>
    </row>
    <row r="14" spans="1:9" s="30" customFormat="1" ht="15.75" x14ac:dyDescent="0.25">
      <c r="A14" s="43">
        <v>9</v>
      </c>
      <c r="B14" s="38"/>
      <c r="C14" s="50"/>
      <c r="D14" s="39"/>
    </row>
    <row r="15" spans="1:9" s="30" customFormat="1" ht="15.75" x14ac:dyDescent="0.25">
      <c r="A15" s="43">
        <v>10</v>
      </c>
      <c r="B15" s="38" t="s">
        <v>18</v>
      </c>
      <c r="C15" s="50">
        <v>60</v>
      </c>
      <c r="D15" s="45" t="s">
        <v>90</v>
      </c>
    </row>
    <row r="16" spans="1:9" s="30" customFormat="1" ht="15.75" x14ac:dyDescent="0.25">
      <c r="A16" s="43">
        <v>10</v>
      </c>
      <c r="B16" s="38" t="s">
        <v>29</v>
      </c>
      <c r="C16" s="50">
        <f>10.86+16.92</f>
        <v>27.78</v>
      </c>
      <c r="D16" s="45"/>
    </row>
    <row r="17" spans="1:4" s="30" customFormat="1" ht="15.75" x14ac:dyDescent="0.25">
      <c r="A17" s="43">
        <v>10</v>
      </c>
      <c r="B17" s="38" t="s">
        <v>14</v>
      </c>
      <c r="C17" s="50">
        <v>1477.3</v>
      </c>
      <c r="D17" s="39" t="s">
        <v>88</v>
      </c>
    </row>
    <row r="18" spans="1:4" s="30" customFormat="1" ht="15.75" x14ac:dyDescent="0.25">
      <c r="A18" s="43">
        <v>11</v>
      </c>
      <c r="B18" s="38" t="s">
        <v>89</v>
      </c>
      <c r="C18" s="50">
        <f>229.62+297.48</f>
        <v>527.1</v>
      </c>
      <c r="D18" s="39" t="s">
        <v>34</v>
      </c>
    </row>
    <row r="19" spans="1:4" s="30" customFormat="1" ht="15.75" x14ac:dyDescent="0.25">
      <c r="A19" s="43">
        <v>12</v>
      </c>
      <c r="B19" s="38" t="s">
        <v>59</v>
      </c>
      <c r="C19" s="50">
        <f>83.89+83.89</f>
        <v>167.78</v>
      </c>
      <c r="D19" s="45" t="s">
        <v>34</v>
      </c>
    </row>
    <row r="20" spans="1:4" s="30" customFormat="1" ht="15.75" x14ac:dyDescent="0.25">
      <c r="A20" s="43">
        <v>13</v>
      </c>
      <c r="B20" s="38"/>
      <c r="C20" s="50"/>
      <c r="D20" s="45"/>
    </row>
    <row r="21" spans="1:4" s="30" customFormat="1" ht="15.75" x14ac:dyDescent="0.25">
      <c r="A21" s="43">
        <v>14</v>
      </c>
      <c r="B21" s="38"/>
      <c r="C21" s="50"/>
      <c r="D21" s="45"/>
    </row>
    <row r="22" spans="1:4" s="30" customFormat="1" ht="15.75" x14ac:dyDescent="0.25">
      <c r="A22" s="43">
        <v>15</v>
      </c>
      <c r="B22" s="38"/>
      <c r="C22" s="50"/>
      <c r="D22" s="45"/>
    </row>
    <row r="23" spans="1:4" s="30" customFormat="1" ht="15.75" x14ac:dyDescent="0.25">
      <c r="A23" s="43">
        <v>16</v>
      </c>
      <c r="B23" s="38" t="s">
        <v>91</v>
      </c>
      <c r="C23" s="50">
        <v>1052.03</v>
      </c>
      <c r="D23" s="45" t="s">
        <v>92</v>
      </c>
    </row>
    <row r="24" spans="1:4" s="30" customFormat="1" ht="15.75" x14ac:dyDescent="0.25">
      <c r="A24" s="43">
        <v>17</v>
      </c>
      <c r="B24" s="38" t="s">
        <v>14</v>
      </c>
      <c r="C24" s="50">
        <v>4735</v>
      </c>
      <c r="D24" s="39" t="s">
        <v>93</v>
      </c>
    </row>
    <row r="25" spans="1:4" s="30" customFormat="1" ht="15.75" x14ac:dyDescent="0.25">
      <c r="A25" s="43">
        <v>18</v>
      </c>
      <c r="B25" s="38" t="s">
        <v>5</v>
      </c>
      <c r="C25" s="50">
        <v>27.78</v>
      </c>
      <c r="D25" s="39"/>
    </row>
    <row r="26" spans="1:4" s="30" customFormat="1" ht="15.75" x14ac:dyDescent="0.25">
      <c r="A26" s="43">
        <v>19</v>
      </c>
      <c r="B26" s="38" t="s">
        <v>69</v>
      </c>
      <c r="C26" s="50">
        <v>102.08</v>
      </c>
      <c r="D26" s="45"/>
    </row>
    <row r="27" spans="1:4" s="30" customFormat="1" ht="15.75" x14ac:dyDescent="0.25">
      <c r="A27" s="43">
        <v>20</v>
      </c>
      <c r="B27" s="38" t="s">
        <v>42</v>
      </c>
      <c r="C27" s="50">
        <v>90.21</v>
      </c>
      <c r="D27" s="45" t="s">
        <v>94</v>
      </c>
    </row>
    <row r="28" spans="1:4" s="30" customFormat="1" ht="15.75" x14ac:dyDescent="0.25">
      <c r="A28" s="43">
        <v>21</v>
      </c>
      <c r="B28" s="38" t="s">
        <v>29</v>
      </c>
      <c r="C28" s="50">
        <v>92.6</v>
      </c>
      <c r="D28" s="45"/>
    </row>
    <row r="29" spans="1:4" s="30" customFormat="1" ht="15.75" x14ac:dyDescent="0.25">
      <c r="A29" s="43">
        <v>22</v>
      </c>
      <c r="B29" s="38" t="s">
        <v>68</v>
      </c>
      <c r="C29" s="50">
        <v>114.55</v>
      </c>
      <c r="D29" s="39"/>
    </row>
    <row r="30" spans="1:4" s="30" customFormat="1" ht="15.75" x14ac:dyDescent="0.25">
      <c r="A30" s="43">
        <v>23</v>
      </c>
      <c r="B30" s="38" t="s">
        <v>83</v>
      </c>
      <c r="C30" s="50">
        <v>1289</v>
      </c>
      <c r="D30" s="39" t="s">
        <v>84</v>
      </c>
    </row>
    <row r="31" spans="1:4" s="30" customFormat="1" ht="15.75" x14ac:dyDescent="0.25">
      <c r="A31" s="43">
        <v>24</v>
      </c>
      <c r="B31" s="38" t="s">
        <v>58</v>
      </c>
      <c r="C31" s="50">
        <v>84</v>
      </c>
      <c r="D31" s="45"/>
    </row>
    <row r="32" spans="1:4" s="30" customFormat="1" ht="15.75" x14ac:dyDescent="0.25">
      <c r="A32" s="43">
        <v>25</v>
      </c>
      <c r="B32" s="38" t="s">
        <v>7</v>
      </c>
      <c r="C32" s="50">
        <v>276.79000000000002</v>
      </c>
      <c r="D32" s="45"/>
    </row>
    <row r="33" spans="1:4" s="30" customFormat="1" ht="15.75" x14ac:dyDescent="0.25">
      <c r="A33" s="43">
        <v>25</v>
      </c>
      <c r="B33" s="38"/>
      <c r="C33" s="50"/>
      <c r="D33" s="45"/>
    </row>
    <row r="34" spans="1:4" s="30" customFormat="1" ht="15.75" x14ac:dyDescent="0.25">
      <c r="A34" s="43">
        <v>25</v>
      </c>
      <c r="B34" s="38"/>
      <c r="C34" s="50"/>
      <c r="D34" s="45"/>
    </row>
    <row r="35" spans="1:4" s="30" customFormat="1" ht="15.75" x14ac:dyDescent="0.25">
      <c r="A35" s="43">
        <v>26</v>
      </c>
      <c r="B35" s="38"/>
      <c r="C35" s="50"/>
      <c r="D35" s="39"/>
    </row>
    <row r="36" spans="1:4" s="30" customFormat="1" ht="15.75" x14ac:dyDescent="0.25">
      <c r="A36" s="43">
        <v>27</v>
      </c>
      <c r="B36" s="38"/>
      <c r="C36" s="50"/>
      <c r="D36" s="39"/>
    </row>
    <row r="37" spans="1:4" s="30" customFormat="1" ht="15.75" x14ac:dyDescent="0.25">
      <c r="A37" s="43">
        <v>28</v>
      </c>
      <c r="B37" s="38"/>
      <c r="C37" s="50"/>
      <c r="D37" s="39"/>
    </row>
    <row r="38" spans="1:4" s="30" customFormat="1" ht="15.75" x14ac:dyDescent="0.25">
      <c r="A38" s="43">
        <v>29</v>
      </c>
      <c r="B38" s="38"/>
      <c r="C38" s="50"/>
      <c r="D38" s="39"/>
    </row>
    <row r="39" spans="1:4" s="30" customFormat="1" ht="15.75" x14ac:dyDescent="0.25">
      <c r="A39" s="43">
        <v>30</v>
      </c>
      <c r="B39" s="38"/>
      <c r="C39" s="50"/>
      <c r="D39" s="45"/>
    </row>
    <row r="40" spans="1:4" s="30" customFormat="1" ht="15.75" x14ac:dyDescent="0.25">
      <c r="A40" s="43">
        <v>30</v>
      </c>
      <c r="B40" s="46"/>
      <c r="C40" s="51"/>
      <c r="D40" s="45"/>
    </row>
    <row r="41" spans="1:4" s="30" customFormat="1" ht="16.5" thickBot="1" x14ac:dyDescent="0.3">
      <c r="A41" s="47">
        <v>31</v>
      </c>
      <c r="B41" s="48"/>
      <c r="C41" s="52"/>
      <c r="D41" s="49"/>
    </row>
    <row r="42" spans="1:4" s="30" customFormat="1" ht="16.5" thickBot="1" x14ac:dyDescent="0.3">
      <c r="A42" s="53"/>
      <c r="B42" s="53" t="s">
        <v>6</v>
      </c>
      <c r="C42" s="52">
        <f>SUM(C3:C41)</f>
        <v>15389.18</v>
      </c>
      <c r="D42" s="53"/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scale="11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15.28515625" style="1" bestFit="1" customWidth="1"/>
    <col min="2" max="2" width="27.7109375" style="1" bestFit="1" customWidth="1"/>
    <col min="3" max="3" width="14.7109375" style="102" bestFit="1" customWidth="1"/>
    <col min="4" max="4" width="51" style="1" bestFit="1" customWidth="1"/>
    <col min="6" max="6" width="20.85546875" customWidth="1"/>
    <col min="7" max="7" width="10.140625" bestFit="1" customWidth="1"/>
    <col min="8" max="8" width="9.42578125" bestFit="1" customWidth="1"/>
  </cols>
  <sheetData>
    <row r="1" spans="1:9" s="32" customFormat="1" ht="18" thickBot="1" x14ac:dyDescent="0.35">
      <c r="A1" s="118" t="s">
        <v>0</v>
      </c>
      <c r="B1" s="119"/>
      <c r="C1" s="119"/>
      <c r="D1" s="120"/>
      <c r="F1" s="36"/>
      <c r="G1" s="36"/>
      <c r="H1" s="36"/>
      <c r="I1" s="36"/>
    </row>
    <row r="2" spans="1:9" s="32" customFormat="1" ht="18" thickBot="1" x14ac:dyDescent="0.35">
      <c r="A2" s="33" t="s">
        <v>1</v>
      </c>
      <c r="B2" s="34" t="s">
        <v>2</v>
      </c>
      <c r="C2" s="103" t="s">
        <v>4</v>
      </c>
      <c r="D2" s="35" t="s">
        <v>3</v>
      </c>
      <c r="F2" s="36"/>
      <c r="G2" s="36"/>
      <c r="H2" s="36"/>
      <c r="I2" s="36"/>
    </row>
    <row r="3" spans="1:9" s="30" customFormat="1" ht="15.75" x14ac:dyDescent="0.25">
      <c r="A3" s="76">
        <v>1</v>
      </c>
      <c r="B3" s="77"/>
      <c r="C3" s="104"/>
      <c r="D3" s="45"/>
      <c r="F3" s="105"/>
      <c r="G3" s="106"/>
      <c r="H3" s="42"/>
      <c r="I3" s="31"/>
    </row>
    <row r="4" spans="1:9" s="30" customFormat="1" ht="15.75" x14ac:dyDescent="0.25">
      <c r="A4" s="59">
        <v>2</v>
      </c>
      <c r="B4" s="38" t="s">
        <v>23</v>
      </c>
      <c r="C4" s="107">
        <v>923.1</v>
      </c>
      <c r="D4" s="45" t="s">
        <v>95</v>
      </c>
      <c r="F4" s="105"/>
      <c r="G4" s="41"/>
      <c r="H4" s="42"/>
      <c r="I4" s="31"/>
    </row>
    <row r="5" spans="1:9" s="30" customFormat="1" ht="15.75" x14ac:dyDescent="0.25">
      <c r="A5" s="43">
        <v>3</v>
      </c>
      <c r="B5" s="108" t="s">
        <v>26</v>
      </c>
      <c r="C5" s="107">
        <v>1421.28</v>
      </c>
      <c r="D5" s="45" t="s">
        <v>95</v>
      </c>
      <c r="F5" s="105"/>
      <c r="G5" s="41"/>
      <c r="H5" s="42"/>
      <c r="I5" s="31"/>
    </row>
    <row r="6" spans="1:9" s="30" customFormat="1" ht="15.75" x14ac:dyDescent="0.25">
      <c r="A6" s="43">
        <v>4</v>
      </c>
      <c r="B6" s="38" t="s">
        <v>96</v>
      </c>
      <c r="C6" s="107">
        <v>412.07</v>
      </c>
      <c r="D6" s="45" t="s">
        <v>97</v>
      </c>
      <c r="F6" s="105"/>
      <c r="G6" s="106"/>
      <c r="H6" s="42"/>
      <c r="I6" s="31"/>
    </row>
    <row r="7" spans="1:9" s="30" customFormat="1" ht="15.75" x14ac:dyDescent="0.25">
      <c r="A7" s="59">
        <v>5</v>
      </c>
      <c r="B7" s="38"/>
      <c r="C7" s="107"/>
      <c r="D7" s="45"/>
      <c r="F7" s="109"/>
      <c r="G7" s="110"/>
      <c r="H7" s="111"/>
      <c r="I7" s="31"/>
    </row>
    <row r="8" spans="1:9" s="30" customFormat="1" ht="15.75" x14ac:dyDescent="0.25">
      <c r="A8" s="59">
        <v>5</v>
      </c>
      <c r="B8" s="38" t="s">
        <v>28</v>
      </c>
      <c r="C8" s="107">
        <v>27.78</v>
      </c>
      <c r="D8" s="45"/>
      <c r="F8" s="105"/>
      <c r="G8" s="41"/>
      <c r="H8" s="42"/>
      <c r="I8" s="31"/>
    </row>
    <row r="9" spans="1:9" s="30" customFormat="1" ht="15.75" x14ac:dyDescent="0.25">
      <c r="A9" s="59">
        <v>5</v>
      </c>
      <c r="B9" s="108" t="s">
        <v>33</v>
      </c>
      <c r="C9" s="107">
        <f>229.62+297.48</f>
        <v>527.1</v>
      </c>
      <c r="D9" s="45" t="s">
        <v>34</v>
      </c>
      <c r="F9" s="105"/>
      <c r="G9" s="41"/>
      <c r="H9" s="42"/>
      <c r="I9" s="31"/>
    </row>
    <row r="10" spans="1:9" s="30" customFormat="1" ht="15.75" x14ac:dyDescent="0.25">
      <c r="A10" s="59">
        <v>6</v>
      </c>
      <c r="B10" s="38" t="s">
        <v>76</v>
      </c>
      <c r="C10" s="107">
        <f>4*7</f>
        <v>28</v>
      </c>
      <c r="D10" s="45" t="s">
        <v>98</v>
      </c>
      <c r="F10" s="105"/>
      <c r="G10" s="41"/>
      <c r="H10" s="42"/>
      <c r="I10" s="31"/>
    </row>
    <row r="11" spans="1:9" s="30" customFormat="1" ht="15.75" x14ac:dyDescent="0.25">
      <c r="A11" s="43">
        <v>6</v>
      </c>
      <c r="B11" s="38" t="s">
        <v>76</v>
      </c>
      <c r="C11" s="107">
        <v>240</v>
      </c>
      <c r="D11" s="45" t="s">
        <v>99</v>
      </c>
      <c r="F11" s="105"/>
      <c r="G11" s="41"/>
      <c r="H11" s="42"/>
      <c r="I11" s="31"/>
    </row>
    <row r="12" spans="1:9" s="30" customFormat="1" ht="15.75" x14ac:dyDescent="0.25">
      <c r="A12" s="43">
        <v>7</v>
      </c>
      <c r="B12" s="108" t="s">
        <v>14</v>
      </c>
      <c r="C12" s="107">
        <v>1477.3</v>
      </c>
      <c r="D12" s="45" t="s">
        <v>100</v>
      </c>
      <c r="F12" s="105"/>
      <c r="G12" s="41"/>
      <c r="H12" s="42"/>
      <c r="I12" s="31"/>
    </row>
    <row r="13" spans="1:9" s="30" customFormat="1" ht="15.75" x14ac:dyDescent="0.25">
      <c r="A13" s="43">
        <v>8</v>
      </c>
      <c r="B13" s="38" t="s">
        <v>101</v>
      </c>
      <c r="C13" s="107">
        <v>188.77</v>
      </c>
      <c r="D13" s="45" t="s">
        <v>102</v>
      </c>
      <c r="F13" s="105"/>
      <c r="G13" s="41"/>
      <c r="H13" s="42"/>
      <c r="I13" s="31"/>
    </row>
    <row r="14" spans="1:9" s="30" customFormat="1" ht="15.75" x14ac:dyDescent="0.25">
      <c r="A14" s="43">
        <v>9</v>
      </c>
      <c r="B14" s="38" t="s">
        <v>30</v>
      </c>
      <c r="C14" s="107">
        <v>1576</v>
      </c>
      <c r="D14" s="112"/>
      <c r="F14" s="105"/>
      <c r="G14" s="41"/>
      <c r="H14" s="113"/>
      <c r="I14" s="31"/>
    </row>
    <row r="15" spans="1:9" s="30" customFormat="1" ht="15.75" x14ac:dyDescent="0.25">
      <c r="A15" s="59">
        <v>10</v>
      </c>
      <c r="B15" s="38" t="s">
        <v>9</v>
      </c>
      <c r="C15" s="107">
        <v>222.24</v>
      </c>
      <c r="D15" s="112"/>
      <c r="F15" s="105"/>
      <c r="G15" s="41"/>
      <c r="H15" s="42"/>
      <c r="I15" s="31"/>
    </row>
    <row r="16" spans="1:9" s="30" customFormat="1" ht="15.75" x14ac:dyDescent="0.25">
      <c r="A16" s="59">
        <v>10</v>
      </c>
      <c r="B16" s="38"/>
      <c r="C16" s="107"/>
      <c r="D16" s="112"/>
      <c r="F16" s="105"/>
      <c r="G16" s="106"/>
      <c r="H16" s="42"/>
      <c r="I16" s="31"/>
    </row>
    <row r="17" spans="1:9" s="30" customFormat="1" ht="15.75" x14ac:dyDescent="0.25">
      <c r="A17" s="59">
        <v>10</v>
      </c>
      <c r="B17" s="38"/>
      <c r="C17" s="107"/>
      <c r="D17" s="112"/>
      <c r="F17" s="105"/>
      <c r="G17" s="41"/>
      <c r="H17" s="42"/>
      <c r="I17" s="31"/>
    </row>
    <row r="18" spans="1:9" s="30" customFormat="1" ht="15.75" x14ac:dyDescent="0.25">
      <c r="A18" s="43">
        <v>11</v>
      </c>
      <c r="B18" s="38" t="s">
        <v>59</v>
      </c>
      <c r="C18" s="107">
        <f>83.89+83.89</f>
        <v>167.78</v>
      </c>
      <c r="D18" s="112" t="s">
        <v>34</v>
      </c>
      <c r="F18" s="105"/>
      <c r="G18" s="106"/>
      <c r="H18" s="42"/>
      <c r="I18" s="31"/>
    </row>
    <row r="19" spans="1:9" s="30" customFormat="1" ht="15.75" x14ac:dyDescent="0.25">
      <c r="A19" s="43">
        <v>12</v>
      </c>
      <c r="B19" s="38" t="s">
        <v>38</v>
      </c>
      <c r="C19" s="107">
        <v>175.14</v>
      </c>
      <c r="D19" s="112"/>
      <c r="F19" s="105"/>
      <c r="G19" s="106"/>
      <c r="H19" s="42"/>
      <c r="I19" s="31"/>
    </row>
    <row r="20" spans="1:9" s="30" customFormat="1" ht="15.75" x14ac:dyDescent="0.25">
      <c r="A20" s="43">
        <v>13</v>
      </c>
      <c r="B20" s="38" t="s">
        <v>103</v>
      </c>
      <c r="C20" s="107">
        <v>327.39</v>
      </c>
      <c r="D20" s="112"/>
      <c r="F20" s="44"/>
      <c r="G20" s="41"/>
      <c r="H20" s="42"/>
      <c r="I20" s="31"/>
    </row>
    <row r="21" spans="1:9" s="30" customFormat="1" ht="15.75" x14ac:dyDescent="0.25">
      <c r="A21" s="43">
        <v>14</v>
      </c>
      <c r="B21" s="38"/>
      <c r="C21" s="107"/>
      <c r="D21" s="39"/>
      <c r="F21" s="40"/>
      <c r="G21" s="41"/>
      <c r="H21" s="42"/>
      <c r="I21" s="31"/>
    </row>
    <row r="22" spans="1:9" s="30" customFormat="1" ht="15.75" x14ac:dyDescent="0.25">
      <c r="A22" s="59">
        <v>15</v>
      </c>
      <c r="B22" s="38" t="s">
        <v>40</v>
      </c>
      <c r="C22" s="107">
        <v>1318.2</v>
      </c>
      <c r="D22" s="112" t="s">
        <v>91</v>
      </c>
      <c r="F22" s="44"/>
      <c r="G22" s="41"/>
      <c r="H22" s="42"/>
      <c r="I22" s="31"/>
    </row>
    <row r="23" spans="1:9" s="30" customFormat="1" ht="15.75" x14ac:dyDescent="0.25">
      <c r="A23" s="59">
        <v>15</v>
      </c>
      <c r="B23" s="38" t="s">
        <v>104</v>
      </c>
      <c r="C23" s="107">
        <v>184</v>
      </c>
      <c r="D23" s="112" t="s">
        <v>105</v>
      </c>
      <c r="F23" s="40"/>
      <c r="G23" s="41"/>
      <c r="H23" s="42"/>
      <c r="I23" s="31"/>
    </row>
    <row r="24" spans="1:9" s="30" customFormat="1" ht="15.75" x14ac:dyDescent="0.25">
      <c r="A24" s="43">
        <v>16</v>
      </c>
      <c r="B24" s="38" t="s">
        <v>14</v>
      </c>
      <c r="C24" s="107">
        <v>4735</v>
      </c>
      <c r="D24" s="112" t="s">
        <v>106</v>
      </c>
      <c r="F24" s="105"/>
      <c r="G24" s="41"/>
      <c r="H24" s="42"/>
      <c r="I24" s="31"/>
    </row>
    <row r="25" spans="1:9" s="30" customFormat="1" ht="15.75" x14ac:dyDescent="0.25">
      <c r="A25" s="43">
        <v>17</v>
      </c>
      <c r="B25" s="38" t="s">
        <v>42</v>
      </c>
      <c r="C25" s="107">
        <f>44.64+96.51</f>
        <v>141.15</v>
      </c>
      <c r="D25" s="112" t="s">
        <v>34</v>
      </c>
      <c r="F25" s="114"/>
      <c r="G25" s="41"/>
      <c r="H25" s="42"/>
      <c r="I25" s="31"/>
    </row>
    <row r="26" spans="1:9" s="30" customFormat="1" ht="15.75" x14ac:dyDescent="0.25">
      <c r="A26" s="59">
        <v>18</v>
      </c>
      <c r="B26" s="38" t="s">
        <v>69</v>
      </c>
      <c r="C26" s="107">
        <v>102.08</v>
      </c>
      <c r="D26" s="112"/>
      <c r="F26" s="105"/>
      <c r="G26" s="41"/>
      <c r="H26" s="42"/>
      <c r="I26" s="31"/>
    </row>
    <row r="27" spans="1:9" s="30" customFormat="1" ht="15.75" x14ac:dyDescent="0.25">
      <c r="A27" s="43">
        <v>19</v>
      </c>
      <c r="B27" s="38" t="s">
        <v>5</v>
      </c>
      <c r="C27" s="107">
        <v>27.78</v>
      </c>
      <c r="D27" s="112"/>
      <c r="F27" s="105"/>
      <c r="G27" s="41"/>
      <c r="H27" s="42"/>
      <c r="I27" s="31"/>
    </row>
    <row r="28" spans="1:9" s="30" customFormat="1" ht="15.75" x14ac:dyDescent="0.25">
      <c r="A28" s="43">
        <v>20</v>
      </c>
      <c r="B28" s="38" t="s">
        <v>68</v>
      </c>
      <c r="C28" s="107">
        <v>114.55</v>
      </c>
      <c r="D28" s="112"/>
      <c r="F28" s="114"/>
      <c r="G28" s="41"/>
      <c r="H28" s="42"/>
      <c r="I28" s="31"/>
    </row>
    <row r="29" spans="1:9" s="30" customFormat="1" ht="15.75" x14ac:dyDescent="0.25">
      <c r="A29" s="43">
        <v>21</v>
      </c>
      <c r="B29" s="38"/>
      <c r="C29" s="107"/>
      <c r="D29" s="112"/>
      <c r="F29" s="105"/>
      <c r="G29" s="41"/>
      <c r="H29" s="42"/>
      <c r="I29" s="31"/>
    </row>
    <row r="30" spans="1:9" s="30" customFormat="1" ht="15.75" x14ac:dyDescent="0.25">
      <c r="A30" s="43">
        <v>22</v>
      </c>
      <c r="B30" s="38"/>
      <c r="C30" s="107"/>
      <c r="D30" s="112"/>
      <c r="F30" s="105"/>
      <c r="G30" s="41"/>
      <c r="H30" s="42"/>
      <c r="I30" s="31"/>
    </row>
    <row r="31" spans="1:9" s="30" customFormat="1" ht="15.75" x14ac:dyDescent="0.25">
      <c r="A31" s="43">
        <v>23</v>
      </c>
      <c r="B31" s="38"/>
      <c r="C31" s="107"/>
      <c r="D31" s="112"/>
      <c r="F31" s="105"/>
      <c r="G31" s="41"/>
      <c r="H31" s="42"/>
      <c r="I31" s="31"/>
    </row>
    <row r="32" spans="1:9" s="30" customFormat="1" ht="15.75" x14ac:dyDescent="0.25">
      <c r="A32" s="43">
        <v>24</v>
      </c>
      <c r="B32" s="38"/>
      <c r="C32" s="107"/>
      <c r="D32" s="112"/>
      <c r="F32" s="105"/>
      <c r="G32" s="41"/>
      <c r="H32" s="42"/>
      <c r="I32" s="31"/>
    </row>
    <row r="33" spans="1:9" s="30" customFormat="1" ht="15.75" x14ac:dyDescent="0.25">
      <c r="A33" s="59">
        <v>25</v>
      </c>
      <c r="B33" s="38"/>
      <c r="C33" s="107"/>
      <c r="D33" s="112"/>
      <c r="F33" s="114"/>
      <c r="G33" s="41"/>
      <c r="H33" s="42"/>
      <c r="I33" s="31"/>
    </row>
    <row r="34" spans="1:9" s="30" customFormat="1" ht="15.75" x14ac:dyDescent="0.25">
      <c r="A34" s="59">
        <v>25</v>
      </c>
      <c r="B34" s="38"/>
      <c r="C34" s="107"/>
      <c r="D34" s="112"/>
      <c r="F34" s="114"/>
      <c r="G34" s="41"/>
      <c r="H34" s="42"/>
      <c r="I34" s="31"/>
    </row>
    <row r="35" spans="1:9" s="30" customFormat="1" ht="15.75" x14ac:dyDescent="0.25">
      <c r="A35" s="59">
        <v>25</v>
      </c>
      <c r="B35" s="38"/>
      <c r="C35" s="107"/>
      <c r="D35" s="112"/>
      <c r="F35" s="114"/>
      <c r="G35" s="41"/>
      <c r="H35" s="42"/>
      <c r="I35" s="31"/>
    </row>
    <row r="36" spans="1:9" s="30" customFormat="1" ht="15.75" x14ac:dyDescent="0.25">
      <c r="A36" s="43">
        <v>26</v>
      </c>
      <c r="B36" s="38"/>
      <c r="C36" s="107"/>
      <c r="D36" s="39"/>
      <c r="F36" s="114"/>
      <c r="G36" s="41"/>
      <c r="H36" s="42"/>
      <c r="I36" s="31"/>
    </row>
    <row r="37" spans="1:9" s="30" customFormat="1" ht="15.75" x14ac:dyDescent="0.25">
      <c r="A37" s="43">
        <v>27</v>
      </c>
      <c r="B37" s="38"/>
      <c r="C37" s="107"/>
      <c r="D37" s="39"/>
      <c r="F37" s="114"/>
      <c r="G37" s="41"/>
      <c r="H37" s="42"/>
      <c r="I37" s="31"/>
    </row>
    <row r="38" spans="1:9" s="30" customFormat="1" ht="15.75" x14ac:dyDescent="0.25">
      <c r="A38" s="43">
        <v>28</v>
      </c>
      <c r="B38" s="38"/>
      <c r="C38" s="107"/>
      <c r="D38" s="39"/>
      <c r="F38" s="114"/>
      <c r="G38" s="41"/>
      <c r="H38" s="42"/>
      <c r="I38" s="31"/>
    </row>
    <row r="39" spans="1:9" s="30" customFormat="1" ht="15.75" x14ac:dyDescent="0.25">
      <c r="A39" s="43">
        <v>29</v>
      </c>
      <c r="B39" s="38"/>
      <c r="C39" s="107"/>
      <c r="D39" s="39"/>
      <c r="F39" s="105"/>
      <c r="G39" s="41"/>
      <c r="H39" s="42"/>
      <c r="I39" s="31"/>
    </row>
    <row r="40" spans="1:9" s="30" customFormat="1" ht="15.75" x14ac:dyDescent="0.25">
      <c r="A40" s="59">
        <v>30</v>
      </c>
      <c r="B40" s="38"/>
      <c r="C40" s="107"/>
      <c r="D40" s="45"/>
      <c r="F40" s="105"/>
      <c r="G40" s="41"/>
      <c r="H40" s="42"/>
      <c r="I40" s="31"/>
    </row>
    <row r="41" spans="1:9" s="30" customFormat="1" ht="15.75" x14ac:dyDescent="0.25">
      <c r="A41" s="98">
        <v>30</v>
      </c>
      <c r="B41" s="46"/>
      <c r="C41" s="115"/>
      <c r="D41" s="45"/>
      <c r="F41" s="114"/>
      <c r="G41" s="41"/>
      <c r="H41" s="42"/>
      <c r="I41" s="31"/>
    </row>
    <row r="42" spans="1:9" s="30" customFormat="1" ht="15.75" x14ac:dyDescent="0.25">
      <c r="A42" s="98">
        <v>30</v>
      </c>
      <c r="B42" s="46"/>
      <c r="C42" s="115"/>
      <c r="D42" s="45"/>
      <c r="F42" s="114"/>
      <c r="G42" s="41"/>
      <c r="H42" s="42"/>
      <c r="I42" s="31"/>
    </row>
    <row r="43" spans="1:9" s="30" customFormat="1" ht="16.5" thickBot="1" x14ac:dyDescent="0.3">
      <c r="A43" s="47">
        <v>31</v>
      </c>
      <c r="B43" s="48"/>
      <c r="C43" s="116"/>
      <c r="D43" s="49"/>
      <c r="F43" s="114"/>
      <c r="G43" s="41"/>
      <c r="H43" s="42"/>
      <c r="I43" s="31"/>
    </row>
    <row r="44" spans="1:9" s="30" customFormat="1" ht="16.5" thickBot="1" x14ac:dyDescent="0.3">
      <c r="A44" s="53"/>
      <c r="B44" s="53" t="s">
        <v>6</v>
      </c>
      <c r="C44" s="116">
        <f>SUM(C3:C43)</f>
        <v>14336.710000000001</v>
      </c>
      <c r="D44" s="53"/>
      <c r="F44" s="114"/>
      <c r="G44" s="41"/>
      <c r="H44" s="42"/>
      <c r="I44" s="31"/>
    </row>
    <row r="45" spans="1:9" s="30" customFormat="1" ht="15.75" x14ac:dyDescent="0.25">
      <c r="A45" s="53"/>
      <c r="B45" s="53"/>
      <c r="C45" s="117"/>
      <c r="D45" s="53"/>
      <c r="F45" s="31"/>
      <c r="G45" s="31"/>
      <c r="H45" s="31"/>
      <c r="I45" s="31"/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B54" sqref="B54"/>
    </sheetView>
  </sheetViews>
  <sheetFormatPr defaultRowHeight="15" x14ac:dyDescent="0.25"/>
  <cols>
    <col min="1" max="1" width="18.140625" style="1" bestFit="1" customWidth="1"/>
    <col min="2" max="2" width="34.7109375" style="1" customWidth="1"/>
    <col min="3" max="3" width="12.140625" style="1" bestFit="1" customWidth="1"/>
    <col min="4" max="4" width="23.42578125" style="1" bestFit="1" customWidth="1"/>
    <col min="6" max="6" width="22" customWidth="1"/>
    <col min="7" max="7" width="10.140625" bestFit="1" customWidth="1"/>
    <col min="8" max="8" width="9.42578125" bestFit="1" customWidth="1"/>
  </cols>
  <sheetData>
    <row r="1" spans="1:4" ht="15.75" thickBot="1" x14ac:dyDescent="0.3">
      <c r="A1" s="121" t="s">
        <v>13</v>
      </c>
      <c r="B1" s="122"/>
      <c r="C1" s="122"/>
      <c r="D1" s="123"/>
    </row>
    <row r="2" spans="1:4" ht="15.75" thickBot="1" x14ac:dyDescent="0.3">
      <c r="A2" s="14" t="s">
        <v>1</v>
      </c>
      <c r="B2" s="15" t="s">
        <v>2</v>
      </c>
      <c r="C2" s="15" t="s">
        <v>4</v>
      </c>
      <c r="D2" s="16" t="s">
        <v>3</v>
      </c>
    </row>
    <row r="3" spans="1:4" x14ac:dyDescent="0.25">
      <c r="A3" s="24">
        <v>1</v>
      </c>
      <c r="B3" s="4" t="s">
        <v>83</v>
      </c>
      <c r="C3" s="3">
        <v>1289</v>
      </c>
      <c r="D3" s="5" t="s">
        <v>84</v>
      </c>
    </row>
    <row r="4" spans="1:4" x14ac:dyDescent="0.25">
      <c r="A4" s="25">
        <v>1</v>
      </c>
      <c r="B4" s="4" t="s">
        <v>26</v>
      </c>
      <c r="C4" s="3">
        <f>20*12.84</f>
        <v>256.8</v>
      </c>
      <c r="D4" s="13" t="s">
        <v>67</v>
      </c>
    </row>
    <row r="5" spans="1:4" x14ac:dyDescent="0.25">
      <c r="A5" s="25">
        <v>1</v>
      </c>
      <c r="B5" s="4" t="s">
        <v>26</v>
      </c>
      <c r="C5" s="3">
        <v>158</v>
      </c>
      <c r="D5" s="13" t="s">
        <v>66</v>
      </c>
    </row>
    <row r="6" spans="1:4" x14ac:dyDescent="0.25">
      <c r="A6" s="25">
        <v>1</v>
      </c>
      <c r="B6" s="4" t="s">
        <v>107</v>
      </c>
      <c r="C6" s="3">
        <f>20*12.84</f>
        <v>256.8</v>
      </c>
      <c r="D6" s="5" t="s">
        <v>67</v>
      </c>
    </row>
    <row r="7" spans="1:4" x14ac:dyDescent="0.25">
      <c r="A7" s="25">
        <v>1</v>
      </c>
      <c r="B7" s="4" t="s">
        <v>107</v>
      </c>
      <c r="C7" s="3">
        <f>40*3.95</f>
        <v>158</v>
      </c>
      <c r="D7" s="13" t="s">
        <v>66</v>
      </c>
    </row>
    <row r="8" spans="1:4" x14ac:dyDescent="0.25">
      <c r="A8" s="26">
        <v>1</v>
      </c>
      <c r="B8" s="4" t="s">
        <v>7</v>
      </c>
      <c r="C8" s="3">
        <v>265.57</v>
      </c>
      <c r="D8" s="13"/>
    </row>
    <row r="9" spans="1:4" x14ac:dyDescent="0.25">
      <c r="A9" s="27">
        <v>2</v>
      </c>
      <c r="B9" s="4" t="s">
        <v>9</v>
      </c>
      <c r="C9" s="3">
        <v>222.24</v>
      </c>
      <c r="D9" s="5"/>
    </row>
    <row r="10" spans="1:4" x14ac:dyDescent="0.25">
      <c r="A10" s="27">
        <v>3</v>
      </c>
      <c r="B10" s="4"/>
      <c r="C10" s="3"/>
      <c r="D10" s="5"/>
    </row>
    <row r="11" spans="1:4" x14ac:dyDescent="0.25">
      <c r="A11" s="26">
        <v>4</v>
      </c>
      <c r="B11" s="4"/>
      <c r="C11" s="3"/>
      <c r="D11" s="13"/>
    </row>
    <row r="12" spans="1:4" x14ac:dyDescent="0.25">
      <c r="A12" s="26">
        <v>5</v>
      </c>
      <c r="B12" s="4"/>
      <c r="C12" s="3"/>
      <c r="D12" s="13"/>
    </row>
    <row r="13" spans="1:4" x14ac:dyDescent="0.25">
      <c r="A13" s="26">
        <v>5</v>
      </c>
      <c r="B13" s="4"/>
      <c r="C13" s="3"/>
      <c r="D13" s="13"/>
    </row>
    <row r="14" spans="1:4" x14ac:dyDescent="0.25">
      <c r="A14" s="26">
        <v>5</v>
      </c>
      <c r="B14" s="4"/>
      <c r="C14" s="3"/>
      <c r="D14" s="13"/>
    </row>
    <row r="15" spans="1:4" x14ac:dyDescent="0.25">
      <c r="A15" s="27">
        <v>6</v>
      </c>
      <c r="B15" s="4"/>
      <c r="C15" s="3"/>
      <c r="D15" s="5"/>
    </row>
    <row r="16" spans="1:4" x14ac:dyDescent="0.25">
      <c r="A16" s="27">
        <v>7</v>
      </c>
      <c r="B16" s="4"/>
      <c r="C16" s="3"/>
      <c r="D16" s="13"/>
    </row>
    <row r="17" spans="1:4" x14ac:dyDescent="0.25">
      <c r="A17" s="27">
        <v>8</v>
      </c>
      <c r="B17" s="4"/>
      <c r="C17" s="3"/>
      <c r="D17" s="5"/>
    </row>
    <row r="18" spans="1:4" x14ac:dyDescent="0.25">
      <c r="A18" s="27">
        <v>9</v>
      </c>
      <c r="B18" s="4"/>
      <c r="C18" s="3"/>
      <c r="D18" s="5"/>
    </row>
    <row r="19" spans="1:4" x14ac:dyDescent="0.25">
      <c r="A19" s="26">
        <v>10</v>
      </c>
      <c r="B19" s="4"/>
      <c r="C19" s="3"/>
      <c r="D19" s="13"/>
    </row>
    <row r="20" spans="1:4" x14ac:dyDescent="0.25">
      <c r="A20" s="26">
        <v>10</v>
      </c>
      <c r="B20" s="4"/>
      <c r="C20" s="3"/>
      <c r="D20" s="13"/>
    </row>
    <row r="21" spans="1:4" x14ac:dyDescent="0.25">
      <c r="A21" s="26">
        <v>10</v>
      </c>
      <c r="B21" s="4"/>
      <c r="C21" s="3"/>
      <c r="D21" s="13"/>
    </row>
    <row r="22" spans="1:4" x14ac:dyDescent="0.25">
      <c r="A22" s="27">
        <v>11</v>
      </c>
      <c r="B22" s="4"/>
      <c r="C22" s="3"/>
      <c r="D22" s="5"/>
    </row>
    <row r="23" spans="1:4" x14ac:dyDescent="0.25">
      <c r="A23" s="27">
        <v>12</v>
      </c>
      <c r="B23" s="4"/>
      <c r="C23" s="3"/>
      <c r="D23" s="5"/>
    </row>
    <row r="24" spans="1:4" x14ac:dyDescent="0.25">
      <c r="A24" s="27">
        <v>13</v>
      </c>
      <c r="B24" s="4"/>
      <c r="C24" s="3"/>
      <c r="D24" s="5"/>
    </row>
    <row r="25" spans="1:4" x14ac:dyDescent="0.25">
      <c r="A25" s="27">
        <v>14</v>
      </c>
      <c r="B25" s="4"/>
      <c r="C25" s="3"/>
      <c r="D25" s="5"/>
    </row>
    <row r="26" spans="1:4" x14ac:dyDescent="0.25">
      <c r="A26" s="26">
        <v>15</v>
      </c>
      <c r="B26" s="4"/>
      <c r="C26" s="3"/>
      <c r="D26" s="13"/>
    </row>
    <row r="27" spans="1:4" x14ac:dyDescent="0.25">
      <c r="A27" s="26">
        <v>15</v>
      </c>
      <c r="B27" s="4"/>
      <c r="C27" s="3"/>
      <c r="D27" s="13"/>
    </row>
    <row r="28" spans="1:4" x14ac:dyDescent="0.25">
      <c r="A28" s="27">
        <v>16</v>
      </c>
      <c r="B28" s="4"/>
      <c r="C28" s="3"/>
      <c r="D28" s="5"/>
    </row>
    <row r="29" spans="1:4" x14ac:dyDescent="0.25">
      <c r="A29" s="27">
        <v>17</v>
      </c>
      <c r="B29" s="4"/>
      <c r="C29" s="3"/>
      <c r="D29" s="5"/>
    </row>
    <row r="30" spans="1:4" x14ac:dyDescent="0.25">
      <c r="A30" s="26">
        <v>18</v>
      </c>
      <c r="B30" s="4"/>
      <c r="C30" s="3"/>
      <c r="D30" s="5"/>
    </row>
    <row r="31" spans="1:4" x14ac:dyDescent="0.25">
      <c r="A31" s="27">
        <v>19</v>
      </c>
      <c r="B31" s="4"/>
      <c r="C31" s="3"/>
      <c r="D31" s="5"/>
    </row>
    <row r="32" spans="1:4" x14ac:dyDescent="0.25">
      <c r="A32" s="27">
        <v>20</v>
      </c>
      <c r="B32" s="4"/>
      <c r="C32" s="3"/>
      <c r="D32" s="13"/>
    </row>
    <row r="33" spans="1:4" x14ac:dyDescent="0.25">
      <c r="A33" s="27">
        <v>21</v>
      </c>
      <c r="B33" s="4"/>
      <c r="C33" s="3"/>
      <c r="D33" s="5"/>
    </row>
    <row r="34" spans="1:4" x14ac:dyDescent="0.25">
      <c r="A34" s="27">
        <v>22</v>
      </c>
      <c r="B34" s="4"/>
      <c r="C34" s="3"/>
      <c r="D34" s="5"/>
    </row>
    <row r="35" spans="1:4" x14ac:dyDescent="0.25">
      <c r="A35" s="27">
        <v>23</v>
      </c>
      <c r="B35" s="4"/>
      <c r="C35" s="3"/>
      <c r="D35" s="5"/>
    </row>
    <row r="36" spans="1:4" x14ac:dyDescent="0.25">
      <c r="A36" s="27">
        <v>24</v>
      </c>
      <c r="B36" s="4"/>
      <c r="C36" s="3"/>
      <c r="D36" s="5"/>
    </row>
    <row r="37" spans="1:4" x14ac:dyDescent="0.25">
      <c r="A37" s="26">
        <v>25</v>
      </c>
      <c r="B37" s="4"/>
      <c r="C37" s="3"/>
      <c r="D37" s="13"/>
    </row>
    <row r="38" spans="1:4" x14ac:dyDescent="0.25">
      <c r="A38" s="26">
        <v>25</v>
      </c>
      <c r="B38" s="4"/>
      <c r="C38" s="3"/>
      <c r="D38" s="13"/>
    </row>
    <row r="39" spans="1:4" x14ac:dyDescent="0.25">
      <c r="A39" s="26">
        <v>25</v>
      </c>
      <c r="B39" s="4"/>
      <c r="C39" s="3"/>
      <c r="D39" s="13"/>
    </row>
    <row r="40" spans="1:4" x14ac:dyDescent="0.25">
      <c r="A40" s="27">
        <v>25</v>
      </c>
      <c r="B40" s="4"/>
      <c r="C40" s="3"/>
      <c r="D40" s="5"/>
    </row>
    <row r="41" spans="1:4" x14ac:dyDescent="0.25">
      <c r="A41" s="27">
        <v>26</v>
      </c>
      <c r="B41" s="4"/>
      <c r="C41" s="3"/>
      <c r="D41" s="5"/>
    </row>
    <row r="42" spans="1:4" x14ac:dyDescent="0.25">
      <c r="A42" s="27">
        <v>27</v>
      </c>
      <c r="B42" s="4"/>
      <c r="C42" s="3"/>
      <c r="D42" s="5"/>
    </row>
    <row r="43" spans="1:4" x14ac:dyDescent="0.25">
      <c r="A43" s="27">
        <v>28</v>
      </c>
      <c r="B43" s="4"/>
      <c r="C43" s="3"/>
      <c r="D43" s="5"/>
    </row>
    <row r="44" spans="1:4" x14ac:dyDescent="0.25">
      <c r="A44" s="27">
        <v>29</v>
      </c>
      <c r="B44" s="4"/>
      <c r="C44" s="3"/>
      <c r="D44" s="5"/>
    </row>
    <row r="45" spans="1:4" x14ac:dyDescent="0.25">
      <c r="A45" s="26">
        <v>30</v>
      </c>
      <c r="B45" s="4"/>
      <c r="C45" s="3"/>
      <c r="D45" s="13"/>
    </row>
    <row r="46" spans="1:4" x14ac:dyDescent="0.25">
      <c r="A46" s="28">
        <v>30</v>
      </c>
      <c r="B46" s="17"/>
      <c r="C46" s="19"/>
      <c r="D46" s="13"/>
    </row>
    <row r="47" spans="1:4" x14ac:dyDescent="0.25">
      <c r="A47" s="28">
        <v>30</v>
      </c>
      <c r="B47" s="17"/>
      <c r="C47" s="19"/>
      <c r="D47" s="13"/>
    </row>
    <row r="48" spans="1:4" x14ac:dyDescent="0.25">
      <c r="A48" s="28">
        <v>30</v>
      </c>
      <c r="B48" s="17"/>
      <c r="C48" s="19"/>
      <c r="D48" s="13"/>
    </row>
    <row r="49" spans="1:4" ht="15.75" thickBot="1" x14ac:dyDescent="0.3">
      <c r="A49" s="29">
        <v>31</v>
      </c>
      <c r="B49" s="6"/>
      <c r="C49" s="8"/>
      <c r="D49" s="9"/>
    </row>
    <row r="50" spans="1:4" ht="15.75" thickBot="1" x14ac:dyDescent="0.3">
      <c r="B50" s="23" t="s">
        <v>6</v>
      </c>
      <c r="C50" s="8">
        <f>SUM(C3:C49)</f>
        <v>2606.41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scale="9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BreakPreview" zoomScale="60" workbookViewId="0">
      <selection activeCell="K38" sqref="K38"/>
    </sheetView>
  </sheetViews>
  <sheetFormatPr defaultRowHeight="15" x14ac:dyDescent="0.25"/>
  <cols>
    <col min="1" max="1" width="18.140625" style="1" bestFit="1" customWidth="1"/>
    <col min="2" max="2" width="47.140625" style="1" bestFit="1" customWidth="1"/>
    <col min="3" max="3" width="12.140625" style="1" bestFit="1" customWidth="1"/>
    <col min="4" max="4" width="13.28515625" style="1" customWidth="1"/>
    <col min="7" max="7" width="10.140625" bestFit="1" customWidth="1"/>
  </cols>
  <sheetData>
    <row r="1" spans="1:4" ht="15.75" thickBot="1" x14ac:dyDescent="0.3">
      <c r="A1" s="121" t="s">
        <v>0</v>
      </c>
      <c r="B1" s="122"/>
      <c r="C1" s="122"/>
      <c r="D1" s="123"/>
    </row>
    <row r="2" spans="1:4" ht="15.75" thickBot="1" x14ac:dyDescent="0.3">
      <c r="A2" s="14" t="s">
        <v>1</v>
      </c>
      <c r="B2" s="15" t="s">
        <v>2</v>
      </c>
      <c r="C2" s="15" t="s">
        <v>4</v>
      </c>
      <c r="D2" s="16" t="s">
        <v>3</v>
      </c>
    </row>
    <row r="3" spans="1:4" x14ac:dyDescent="0.25">
      <c r="A3" s="20">
        <v>1</v>
      </c>
      <c r="B3" s="11"/>
      <c r="C3" s="12"/>
      <c r="D3" s="13"/>
    </row>
    <row r="4" spans="1:4" x14ac:dyDescent="0.25">
      <c r="A4" s="4">
        <v>2</v>
      </c>
      <c r="B4" s="2"/>
      <c r="C4" s="3"/>
      <c r="D4" s="13"/>
    </row>
    <row r="5" spans="1:4" x14ac:dyDescent="0.25">
      <c r="A5" s="4">
        <v>3</v>
      </c>
      <c r="B5" s="2"/>
      <c r="C5" s="3"/>
      <c r="D5" s="5"/>
    </row>
    <row r="6" spans="1:4" x14ac:dyDescent="0.25">
      <c r="A6" s="4">
        <v>4</v>
      </c>
      <c r="B6" s="2"/>
      <c r="C6" s="3"/>
      <c r="D6" s="5"/>
    </row>
    <row r="7" spans="1:4" x14ac:dyDescent="0.25">
      <c r="A7" s="21">
        <v>5</v>
      </c>
      <c r="B7" s="2"/>
      <c r="C7" s="3"/>
      <c r="D7" s="13"/>
    </row>
    <row r="8" spans="1:4" x14ac:dyDescent="0.25">
      <c r="A8" s="21">
        <v>5</v>
      </c>
      <c r="B8" s="2"/>
      <c r="C8" s="3"/>
      <c r="D8" s="13"/>
    </row>
    <row r="9" spans="1:4" x14ac:dyDescent="0.25">
      <c r="A9" s="21">
        <v>5</v>
      </c>
      <c r="B9" s="2"/>
      <c r="C9" s="3"/>
      <c r="D9" s="13"/>
    </row>
    <row r="10" spans="1:4" x14ac:dyDescent="0.25">
      <c r="A10" s="21">
        <v>5</v>
      </c>
      <c r="B10" s="2"/>
      <c r="C10" s="3"/>
      <c r="D10" s="13"/>
    </row>
    <row r="11" spans="1:4" x14ac:dyDescent="0.25">
      <c r="A11" s="4">
        <v>6</v>
      </c>
      <c r="B11" s="2"/>
      <c r="C11" s="3"/>
      <c r="D11" s="5"/>
    </row>
    <row r="12" spans="1:4" x14ac:dyDescent="0.25">
      <c r="A12" s="21">
        <v>7</v>
      </c>
      <c r="B12" s="2"/>
      <c r="C12" s="3"/>
      <c r="D12" s="13"/>
    </row>
    <row r="13" spans="1:4" x14ac:dyDescent="0.25">
      <c r="A13" s="4">
        <v>8</v>
      </c>
      <c r="B13" s="2"/>
      <c r="C13" s="3"/>
      <c r="D13" s="5"/>
    </row>
    <row r="14" spans="1:4" x14ac:dyDescent="0.25">
      <c r="A14" s="4">
        <v>9</v>
      </c>
      <c r="B14" s="2"/>
      <c r="C14" s="3"/>
      <c r="D14" s="5"/>
    </row>
    <row r="15" spans="1:4" x14ac:dyDescent="0.25">
      <c r="A15" s="21">
        <v>10</v>
      </c>
      <c r="B15" s="2"/>
      <c r="C15" s="3"/>
      <c r="D15" s="13"/>
    </row>
    <row r="16" spans="1:4" x14ac:dyDescent="0.25">
      <c r="A16" s="21">
        <v>10</v>
      </c>
      <c r="B16" s="2"/>
      <c r="C16" s="3"/>
      <c r="D16" s="13"/>
    </row>
    <row r="17" spans="1:4" x14ac:dyDescent="0.25">
      <c r="A17" s="21">
        <v>10</v>
      </c>
      <c r="B17" s="2"/>
      <c r="C17" s="3"/>
      <c r="D17" s="13"/>
    </row>
    <row r="18" spans="1:4" x14ac:dyDescent="0.25">
      <c r="A18" s="4">
        <v>11</v>
      </c>
      <c r="B18" s="2"/>
      <c r="C18" s="3"/>
      <c r="D18" s="5"/>
    </row>
    <row r="19" spans="1:4" x14ac:dyDescent="0.25">
      <c r="A19" s="4">
        <v>12</v>
      </c>
      <c r="B19" s="2"/>
      <c r="C19" s="3"/>
      <c r="D19" s="5"/>
    </row>
    <row r="20" spans="1:4" x14ac:dyDescent="0.25">
      <c r="A20" s="4">
        <v>13</v>
      </c>
      <c r="B20" s="2"/>
      <c r="C20" s="3"/>
      <c r="D20" s="5"/>
    </row>
    <row r="21" spans="1:4" x14ac:dyDescent="0.25">
      <c r="A21" s="4">
        <v>14</v>
      </c>
      <c r="B21" s="2"/>
      <c r="C21" s="3"/>
      <c r="D21" s="5"/>
    </row>
    <row r="22" spans="1:4" x14ac:dyDescent="0.25">
      <c r="A22" s="21">
        <v>15</v>
      </c>
      <c r="B22" s="2"/>
      <c r="C22" s="3"/>
      <c r="D22" s="13"/>
    </row>
    <row r="23" spans="1:4" x14ac:dyDescent="0.25">
      <c r="A23" s="21">
        <v>15</v>
      </c>
      <c r="B23" s="2"/>
      <c r="C23" s="3"/>
      <c r="D23" s="13"/>
    </row>
    <row r="24" spans="1:4" x14ac:dyDescent="0.25">
      <c r="A24" s="4">
        <v>16</v>
      </c>
      <c r="B24" s="2"/>
      <c r="C24" s="3"/>
      <c r="D24" s="5"/>
    </row>
    <row r="25" spans="1:4" x14ac:dyDescent="0.25">
      <c r="A25" s="4">
        <v>17</v>
      </c>
      <c r="B25" s="2"/>
      <c r="C25" s="3"/>
      <c r="D25" s="5"/>
    </row>
    <row r="26" spans="1:4" x14ac:dyDescent="0.25">
      <c r="A26" s="4">
        <v>18</v>
      </c>
      <c r="B26" s="2"/>
      <c r="C26" s="3"/>
      <c r="D26" s="5"/>
    </row>
    <row r="27" spans="1:4" x14ac:dyDescent="0.25">
      <c r="A27" s="4">
        <v>19</v>
      </c>
      <c r="B27" s="2"/>
      <c r="C27" s="3"/>
      <c r="D27" s="5"/>
    </row>
    <row r="28" spans="1:4" x14ac:dyDescent="0.25">
      <c r="A28" s="21">
        <v>20</v>
      </c>
      <c r="B28" s="2"/>
      <c r="C28" s="3"/>
      <c r="D28" s="13"/>
    </row>
    <row r="29" spans="1:4" x14ac:dyDescent="0.25">
      <c r="A29" s="4">
        <v>21</v>
      </c>
      <c r="B29" s="2"/>
      <c r="C29" s="3"/>
      <c r="D29" s="5"/>
    </row>
    <row r="30" spans="1:4" x14ac:dyDescent="0.25">
      <c r="A30" s="4">
        <v>22</v>
      </c>
      <c r="B30" s="2"/>
      <c r="C30" s="3"/>
      <c r="D30" s="5"/>
    </row>
    <row r="31" spans="1:4" x14ac:dyDescent="0.25">
      <c r="A31" s="4">
        <v>23</v>
      </c>
      <c r="B31" s="2"/>
      <c r="C31" s="3"/>
      <c r="D31" s="5"/>
    </row>
    <row r="32" spans="1:4" x14ac:dyDescent="0.25">
      <c r="A32" s="4">
        <v>24</v>
      </c>
      <c r="B32" s="2"/>
      <c r="C32" s="3"/>
      <c r="D32" s="5"/>
    </row>
    <row r="33" spans="1:4" x14ac:dyDescent="0.25">
      <c r="A33" s="21">
        <v>25</v>
      </c>
      <c r="B33" s="2"/>
      <c r="C33" s="3"/>
      <c r="D33" s="13"/>
    </row>
    <row r="34" spans="1:4" x14ac:dyDescent="0.25">
      <c r="A34" s="21">
        <v>25</v>
      </c>
      <c r="B34" s="2"/>
      <c r="C34" s="3"/>
      <c r="D34" s="13"/>
    </row>
    <row r="35" spans="1:4" x14ac:dyDescent="0.25">
      <c r="A35" s="21">
        <v>25</v>
      </c>
      <c r="B35" s="2"/>
      <c r="C35" s="3"/>
      <c r="D35" s="13"/>
    </row>
    <row r="36" spans="1:4" x14ac:dyDescent="0.25">
      <c r="A36" s="4">
        <v>25</v>
      </c>
      <c r="B36" s="2"/>
      <c r="C36" s="3"/>
      <c r="D36" s="5"/>
    </row>
    <row r="37" spans="1:4" x14ac:dyDescent="0.25">
      <c r="A37" s="4">
        <v>26</v>
      </c>
      <c r="B37" s="2"/>
      <c r="C37" s="3"/>
      <c r="D37" s="5"/>
    </row>
    <row r="38" spans="1:4" x14ac:dyDescent="0.25">
      <c r="A38" s="4">
        <v>27</v>
      </c>
      <c r="B38" s="2"/>
      <c r="C38" s="3"/>
      <c r="D38" s="5"/>
    </row>
    <row r="39" spans="1:4" x14ac:dyDescent="0.25">
      <c r="A39" s="21">
        <v>28</v>
      </c>
      <c r="B39" s="2"/>
      <c r="C39" s="3"/>
      <c r="D39" s="5"/>
    </row>
    <row r="40" spans="1:4" x14ac:dyDescent="0.25">
      <c r="A40" s="21">
        <v>28</v>
      </c>
      <c r="B40" s="2"/>
      <c r="C40" s="3"/>
      <c r="D40" s="5"/>
    </row>
    <row r="41" spans="1:4" x14ac:dyDescent="0.25">
      <c r="A41" s="4">
        <v>29</v>
      </c>
      <c r="B41" s="2"/>
      <c r="C41" s="3"/>
      <c r="D41" s="5"/>
    </row>
    <row r="42" spans="1:4" x14ac:dyDescent="0.25">
      <c r="A42" s="21">
        <v>30</v>
      </c>
      <c r="B42" s="2"/>
      <c r="C42" s="3"/>
      <c r="D42" s="13"/>
    </row>
    <row r="43" spans="1:4" x14ac:dyDescent="0.25">
      <c r="A43" s="22">
        <v>30</v>
      </c>
      <c r="B43" s="18"/>
      <c r="C43" s="19"/>
      <c r="D43" s="13"/>
    </row>
    <row r="44" spans="1:4" x14ac:dyDescent="0.25">
      <c r="A44" s="22">
        <v>30</v>
      </c>
      <c r="B44" s="18"/>
      <c r="C44" s="19"/>
      <c r="D44" s="13"/>
    </row>
    <row r="45" spans="1:4" ht="15.75" thickBot="1" x14ac:dyDescent="0.3">
      <c r="A45" s="6">
        <v>31</v>
      </c>
      <c r="B45" s="7"/>
      <c r="C45" s="8"/>
      <c r="D45" s="9"/>
    </row>
    <row r="46" spans="1:4" ht="15.75" thickBot="1" x14ac:dyDescent="0.3">
      <c r="B46" s="1" t="s">
        <v>6</v>
      </c>
      <c r="C46" s="8">
        <f>SUM(C3:C45)</f>
        <v>0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zoomScaleSheetLayoutView="100" workbookViewId="0">
      <selection activeCell="B3" sqref="B3:B45"/>
    </sheetView>
  </sheetViews>
  <sheetFormatPr defaultRowHeight="15" x14ac:dyDescent="0.25"/>
  <cols>
    <col min="1" max="1" width="18.140625" style="1" bestFit="1" customWidth="1"/>
    <col min="2" max="2" width="35.7109375" style="1" bestFit="1" customWidth="1"/>
    <col min="3" max="3" width="12.5703125" style="1" bestFit="1" customWidth="1"/>
    <col min="4" max="4" width="13.28515625" style="1" bestFit="1" customWidth="1"/>
  </cols>
  <sheetData>
    <row r="1" spans="1:4" ht="15.75" thickBot="1" x14ac:dyDescent="0.3">
      <c r="A1" s="121" t="s">
        <v>10</v>
      </c>
      <c r="B1" s="122"/>
      <c r="C1" s="122"/>
      <c r="D1" s="123"/>
    </row>
    <row r="2" spans="1:4" ht="15.75" thickBot="1" x14ac:dyDescent="0.3">
      <c r="A2" s="14" t="s">
        <v>1</v>
      </c>
      <c r="B2" s="15" t="s">
        <v>2</v>
      </c>
      <c r="C2" s="15" t="s">
        <v>4</v>
      </c>
      <c r="D2" s="16" t="s">
        <v>3</v>
      </c>
    </row>
    <row r="3" spans="1:4" x14ac:dyDescent="0.25">
      <c r="A3" s="20">
        <v>1</v>
      </c>
      <c r="B3" s="11"/>
      <c r="C3" s="12"/>
      <c r="D3" s="13"/>
    </row>
    <row r="4" spans="1:4" x14ac:dyDescent="0.25">
      <c r="A4" s="21">
        <v>2</v>
      </c>
      <c r="B4" s="2"/>
      <c r="C4" s="3"/>
      <c r="D4" s="13"/>
    </row>
    <row r="5" spans="1:4" x14ac:dyDescent="0.25">
      <c r="A5" s="4">
        <v>3</v>
      </c>
      <c r="B5" s="2"/>
      <c r="C5" s="3"/>
      <c r="D5" s="5"/>
    </row>
    <row r="6" spans="1:4" x14ac:dyDescent="0.25">
      <c r="A6" s="4">
        <v>4</v>
      </c>
      <c r="B6" s="2"/>
      <c r="C6" s="3"/>
      <c r="D6" s="5"/>
    </row>
    <row r="7" spans="1:4" x14ac:dyDescent="0.25">
      <c r="A7" s="21">
        <v>5</v>
      </c>
      <c r="B7" s="2"/>
      <c r="C7" s="3"/>
      <c r="D7" s="13"/>
    </row>
    <row r="8" spans="1:4" x14ac:dyDescent="0.25">
      <c r="A8" s="21">
        <v>5</v>
      </c>
      <c r="B8" s="2"/>
      <c r="C8" s="3"/>
      <c r="D8" s="13"/>
    </row>
    <row r="9" spans="1:4" x14ac:dyDescent="0.25">
      <c r="A9" s="21">
        <v>5</v>
      </c>
      <c r="B9" s="2"/>
      <c r="C9" s="3"/>
      <c r="D9" s="13"/>
    </row>
    <row r="10" spans="1:4" x14ac:dyDescent="0.25">
      <c r="A10" s="21">
        <v>5</v>
      </c>
      <c r="B10" s="2"/>
      <c r="C10" s="3"/>
      <c r="D10" s="13"/>
    </row>
    <row r="11" spans="1:4" x14ac:dyDescent="0.25">
      <c r="A11" s="4">
        <v>6</v>
      </c>
      <c r="B11" s="2"/>
      <c r="C11" s="3"/>
      <c r="D11" s="5"/>
    </row>
    <row r="12" spans="1:4" x14ac:dyDescent="0.25">
      <c r="A12" s="4">
        <v>7</v>
      </c>
      <c r="B12" s="2"/>
      <c r="C12" s="3"/>
      <c r="D12" s="13"/>
    </row>
    <row r="13" spans="1:4" x14ac:dyDescent="0.25">
      <c r="A13" s="4">
        <v>8</v>
      </c>
      <c r="B13" s="2"/>
      <c r="C13" s="3"/>
      <c r="D13" s="5"/>
    </row>
    <row r="14" spans="1:4" x14ac:dyDescent="0.25">
      <c r="A14" s="4">
        <v>9</v>
      </c>
      <c r="B14" s="2"/>
      <c r="C14" s="3"/>
      <c r="D14" s="5"/>
    </row>
    <row r="15" spans="1:4" x14ac:dyDescent="0.25">
      <c r="A15" s="21">
        <v>10</v>
      </c>
      <c r="B15" s="2"/>
      <c r="C15" s="3"/>
      <c r="D15" s="13"/>
    </row>
    <row r="16" spans="1:4" x14ac:dyDescent="0.25">
      <c r="A16" s="21">
        <v>10</v>
      </c>
      <c r="B16" s="2"/>
      <c r="C16" s="3"/>
      <c r="D16" s="13"/>
    </row>
    <row r="17" spans="1:4" x14ac:dyDescent="0.25">
      <c r="A17" s="21">
        <v>10</v>
      </c>
      <c r="B17" s="2"/>
      <c r="C17" s="3"/>
      <c r="D17" s="13"/>
    </row>
    <row r="18" spans="1:4" x14ac:dyDescent="0.25">
      <c r="A18" s="4">
        <v>11</v>
      </c>
      <c r="B18" s="2"/>
      <c r="C18" s="3"/>
      <c r="D18" s="5"/>
    </row>
    <row r="19" spans="1:4" x14ac:dyDescent="0.25">
      <c r="A19" s="4">
        <v>12</v>
      </c>
      <c r="B19" s="2"/>
      <c r="C19" s="3"/>
      <c r="D19" s="5"/>
    </row>
    <row r="20" spans="1:4" x14ac:dyDescent="0.25">
      <c r="A20" s="4">
        <v>13</v>
      </c>
      <c r="B20" s="2"/>
      <c r="C20" s="3"/>
      <c r="D20" s="5"/>
    </row>
    <row r="21" spans="1:4" x14ac:dyDescent="0.25">
      <c r="A21" s="4">
        <v>14</v>
      </c>
      <c r="B21" s="2"/>
      <c r="C21" s="3"/>
      <c r="D21" s="5"/>
    </row>
    <row r="22" spans="1:4" x14ac:dyDescent="0.25">
      <c r="A22" s="21">
        <v>15</v>
      </c>
      <c r="B22" s="2"/>
      <c r="C22" s="3"/>
      <c r="D22" s="13"/>
    </row>
    <row r="23" spans="1:4" x14ac:dyDescent="0.25">
      <c r="A23" s="21">
        <v>15</v>
      </c>
      <c r="B23" s="2"/>
      <c r="C23" s="3"/>
      <c r="D23" s="13"/>
    </row>
    <row r="24" spans="1:4" x14ac:dyDescent="0.25">
      <c r="A24" s="4">
        <v>16</v>
      </c>
      <c r="B24" s="2"/>
      <c r="C24" s="3"/>
      <c r="D24" s="5"/>
    </row>
    <row r="25" spans="1:4" x14ac:dyDescent="0.25">
      <c r="A25" s="4">
        <v>17</v>
      </c>
      <c r="B25" s="2"/>
      <c r="C25" s="3"/>
      <c r="D25" s="5"/>
    </row>
    <row r="26" spans="1:4" x14ac:dyDescent="0.25">
      <c r="A26" s="21">
        <v>18</v>
      </c>
      <c r="B26" s="2"/>
      <c r="C26" s="3"/>
      <c r="D26" s="5"/>
    </row>
    <row r="27" spans="1:4" x14ac:dyDescent="0.25">
      <c r="A27" s="4">
        <v>19</v>
      </c>
      <c r="B27" s="2"/>
      <c r="C27" s="3"/>
      <c r="D27" s="5"/>
    </row>
    <row r="28" spans="1:4" x14ac:dyDescent="0.25">
      <c r="A28" s="4">
        <v>20</v>
      </c>
      <c r="B28" s="2"/>
      <c r="C28" s="3"/>
      <c r="D28" s="13"/>
    </row>
    <row r="29" spans="1:4" x14ac:dyDescent="0.25">
      <c r="A29" s="4">
        <v>21</v>
      </c>
      <c r="B29" s="2"/>
      <c r="C29" s="3"/>
      <c r="D29" s="5"/>
    </row>
    <row r="30" spans="1:4" x14ac:dyDescent="0.25">
      <c r="A30" s="4">
        <v>22</v>
      </c>
      <c r="B30" s="2"/>
      <c r="C30" s="3"/>
      <c r="D30" s="5"/>
    </row>
    <row r="31" spans="1:4" x14ac:dyDescent="0.25">
      <c r="A31" s="4">
        <v>23</v>
      </c>
      <c r="B31" s="2"/>
      <c r="C31" s="3"/>
      <c r="D31" s="5"/>
    </row>
    <row r="32" spans="1:4" x14ac:dyDescent="0.25">
      <c r="A32" s="4">
        <v>24</v>
      </c>
      <c r="B32" s="2"/>
      <c r="C32" s="3"/>
      <c r="D32" s="5"/>
    </row>
    <row r="33" spans="1:4" x14ac:dyDescent="0.25">
      <c r="A33" s="21">
        <v>25</v>
      </c>
      <c r="B33" s="2"/>
      <c r="C33" s="3"/>
      <c r="D33" s="13"/>
    </row>
    <row r="34" spans="1:4" x14ac:dyDescent="0.25">
      <c r="A34" s="21">
        <v>25</v>
      </c>
      <c r="B34" s="2"/>
      <c r="C34" s="3"/>
      <c r="D34" s="13"/>
    </row>
    <row r="35" spans="1:4" x14ac:dyDescent="0.25">
      <c r="A35" s="21">
        <v>25</v>
      </c>
      <c r="B35" s="2"/>
      <c r="C35" s="3"/>
      <c r="D35" s="13"/>
    </row>
    <row r="36" spans="1:4" x14ac:dyDescent="0.25">
      <c r="A36" s="4">
        <v>25</v>
      </c>
      <c r="B36" s="2"/>
      <c r="C36" s="3"/>
      <c r="D36" s="5"/>
    </row>
    <row r="37" spans="1:4" x14ac:dyDescent="0.25">
      <c r="A37" s="4">
        <v>26</v>
      </c>
      <c r="B37" s="2"/>
      <c r="C37" s="3"/>
      <c r="D37" s="5"/>
    </row>
    <row r="38" spans="1:4" x14ac:dyDescent="0.25">
      <c r="A38" s="4">
        <v>27</v>
      </c>
      <c r="B38" s="2"/>
      <c r="C38" s="3"/>
      <c r="D38" s="5"/>
    </row>
    <row r="39" spans="1:4" x14ac:dyDescent="0.25">
      <c r="A39" s="4">
        <v>28</v>
      </c>
      <c r="B39" s="2"/>
      <c r="C39" s="3"/>
      <c r="D39" s="5"/>
    </row>
    <row r="40" spans="1:4" x14ac:dyDescent="0.25">
      <c r="A40" s="4">
        <v>29</v>
      </c>
      <c r="B40" s="2"/>
      <c r="C40" s="3"/>
      <c r="D40" s="5"/>
    </row>
    <row r="41" spans="1:4" x14ac:dyDescent="0.25">
      <c r="A41" s="21">
        <v>30</v>
      </c>
      <c r="B41" s="2"/>
      <c r="C41" s="3"/>
      <c r="D41" s="13"/>
    </row>
    <row r="42" spans="1:4" x14ac:dyDescent="0.25">
      <c r="A42" s="22">
        <v>30</v>
      </c>
      <c r="B42" s="18"/>
      <c r="C42" s="19"/>
      <c r="D42" s="13"/>
    </row>
    <row r="43" spans="1:4" x14ac:dyDescent="0.25">
      <c r="A43" s="22">
        <v>30</v>
      </c>
      <c r="B43" s="18"/>
      <c r="C43" s="19"/>
      <c r="D43" s="13"/>
    </row>
    <row r="44" spans="1:4" x14ac:dyDescent="0.25">
      <c r="A44" s="22">
        <v>30</v>
      </c>
      <c r="B44" s="18"/>
      <c r="C44" s="19"/>
      <c r="D44" s="13"/>
    </row>
    <row r="45" spans="1:4" x14ac:dyDescent="0.25">
      <c r="A45" s="22">
        <v>30</v>
      </c>
      <c r="B45" s="18"/>
      <c r="C45" s="19"/>
      <c r="D45" s="13"/>
    </row>
    <row r="46" spans="1:4" ht="15.75" thickBot="1" x14ac:dyDescent="0.3">
      <c r="A46" s="6">
        <v>31</v>
      </c>
      <c r="B46" s="7"/>
      <c r="C46" s="8"/>
      <c r="D46" s="9"/>
    </row>
    <row r="47" spans="1:4" ht="15.75" thickBot="1" x14ac:dyDescent="0.3">
      <c r="B47" s="1" t="s">
        <v>6</v>
      </c>
      <c r="C47" s="8">
        <f>SUM(C3:C46)</f>
        <v>0</v>
      </c>
    </row>
  </sheetData>
  <autoFilter ref="A2:D2"/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B3" sqref="B3:B44"/>
    </sheetView>
  </sheetViews>
  <sheetFormatPr defaultRowHeight="15" x14ac:dyDescent="0.25"/>
  <cols>
    <col min="1" max="1" width="12.28515625" style="1" customWidth="1"/>
    <col min="2" max="2" width="22.28515625" style="1" bestFit="1" customWidth="1"/>
    <col min="3" max="3" width="13.140625" style="1" customWidth="1"/>
    <col min="4" max="4" width="8.28515625" style="1" bestFit="1" customWidth="1"/>
  </cols>
  <sheetData>
    <row r="1" spans="1:4" ht="15.75" thickBot="1" x14ac:dyDescent="0.3">
      <c r="A1" s="121" t="s">
        <v>0</v>
      </c>
      <c r="B1" s="122"/>
      <c r="C1" s="122"/>
      <c r="D1" s="123"/>
    </row>
    <row r="2" spans="1:4" ht="15.75" thickBot="1" x14ac:dyDescent="0.3">
      <c r="A2" s="14" t="s">
        <v>1</v>
      </c>
      <c r="B2" s="15" t="s">
        <v>2</v>
      </c>
      <c r="C2" s="15" t="s">
        <v>4</v>
      </c>
      <c r="D2" s="16" t="s">
        <v>3</v>
      </c>
    </row>
    <row r="3" spans="1:4" x14ac:dyDescent="0.25">
      <c r="A3" s="10">
        <v>1</v>
      </c>
      <c r="B3" s="11"/>
      <c r="C3" s="12"/>
      <c r="D3" s="13"/>
    </row>
    <row r="4" spans="1:4" x14ac:dyDescent="0.25">
      <c r="A4" s="4">
        <v>2</v>
      </c>
      <c r="B4" s="2"/>
      <c r="C4" s="3"/>
      <c r="D4" s="5"/>
    </row>
    <row r="5" spans="1:4" x14ac:dyDescent="0.25">
      <c r="A5" s="4">
        <v>3</v>
      </c>
      <c r="B5" s="2"/>
      <c r="C5" s="3"/>
      <c r="D5" s="5"/>
    </row>
    <row r="6" spans="1:4" x14ac:dyDescent="0.25">
      <c r="A6" s="4">
        <v>4</v>
      </c>
      <c r="B6" s="2"/>
      <c r="C6" s="3"/>
      <c r="D6" s="5"/>
    </row>
    <row r="7" spans="1:4" x14ac:dyDescent="0.25">
      <c r="A7" s="4">
        <v>5</v>
      </c>
      <c r="B7" s="2"/>
      <c r="C7" s="3"/>
      <c r="D7" s="5"/>
    </row>
    <row r="8" spans="1:4" x14ac:dyDescent="0.25">
      <c r="A8" s="4">
        <v>5</v>
      </c>
      <c r="B8" s="2"/>
      <c r="C8" s="3"/>
      <c r="D8" s="5"/>
    </row>
    <row r="9" spans="1:4" x14ac:dyDescent="0.25">
      <c r="A9" s="4">
        <v>5</v>
      </c>
      <c r="B9" s="2"/>
      <c r="C9" s="3"/>
      <c r="D9" s="5"/>
    </row>
    <row r="10" spans="1:4" x14ac:dyDescent="0.25">
      <c r="A10" s="4">
        <v>6</v>
      </c>
      <c r="B10" s="2"/>
      <c r="C10" s="3"/>
      <c r="D10" s="5"/>
    </row>
    <row r="11" spans="1:4" x14ac:dyDescent="0.25">
      <c r="A11" s="4">
        <v>7</v>
      </c>
      <c r="B11" s="2"/>
      <c r="C11" s="3"/>
      <c r="D11" s="5"/>
    </row>
    <row r="12" spans="1:4" x14ac:dyDescent="0.25">
      <c r="A12" s="4">
        <v>8</v>
      </c>
      <c r="B12" s="2"/>
      <c r="C12" s="3"/>
      <c r="D12" s="5"/>
    </row>
    <row r="13" spans="1:4" x14ac:dyDescent="0.25">
      <c r="A13" s="4">
        <v>9</v>
      </c>
      <c r="B13" s="2"/>
      <c r="C13" s="3"/>
      <c r="D13" s="5"/>
    </row>
    <row r="14" spans="1:4" x14ac:dyDescent="0.25">
      <c r="A14" s="4">
        <v>10</v>
      </c>
      <c r="B14" s="2"/>
      <c r="C14" s="3"/>
      <c r="D14" s="5"/>
    </row>
    <row r="15" spans="1:4" x14ac:dyDescent="0.25">
      <c r="A15" s="4">
        <v>10</v>
      </c>
      <c r="B15" s="2"/>
      <c r="C15" s="3"/>
      <c r="D15" s="5"/>
    </row>
    <row r="16" spans="1:4" x14ac:dyDescent="0.25">
      <c r="A16" s="4">
        <v>10</v>
      </c>
      <c r="B16" s="2"/>
      <c r="C16" s="3"/>
      <c r="D16" s="5"/>
    </row>
    <row r="17" spans="1:4" x14ac:dyDescent="0.25">
      <c r="A17" s="4">
        <v>11</v>
      </c>
      <c r="B17" s="2"/>
      <c r="C17" s="3"/>
      <c r="D17" s="5"/>
    </row>
    <row r="18" spans="1:4" x14ac:dyDescent="0.25">
      <c r="A18" s="4">
        <v>12</v>
      </c>
      <c r="B18" s="2"/>
      <c r="C18" s="3"/>
      <c r="D18" s="5"/>
    </row>
    <row r="19" spans="1:4" x14ac:dyDescent="0.25">
      <c r="A19" s="4">
        <v>13</v>
      </c>
      <c r="B19" s="2"/>
      <c r="C19" s="3"/>
      <c r="D19" s="5"/>
    </row>
    <row r="20" spans="1:4" x14ac:dyDescent="0.25">
      <c r="A20" s="4">
        <v>14</v>
      </c>
      <c r="B20" s="2"/>
      <c r="C20" s="3"/>
      <c r="D20" s="5"/>
    </row>
    <row r="21" spans="1:4" x14ac:dyDescent="0.25">
      <c r="A21" s="4">
        <v>15</v>
      </c>
      <c r="B21" s="2"/>
      <c r="C21" s="3"/>
      <c r="D21" s="5"/>
    </row>
    <row r="22" spans="1:4" x14ac:dyDescent="0.25">
      <c r="A22" s="4">
        <v>15</v>
      </c>
      <c r="B22" s="2"/>
      <c r="C22" s="3"/>
      <c r="D22" s="5"/>
    </row>
    <row r="23" spans="1:4" x14ac:dyDescent="0.25">
      <c r="A23" s="4">
        <v>16</v>
      </c>
      <c r="B23" s="2"/>
      <c r="C23" s="3"/>
      <c r="D23" s="5"/>
    </row>
    <row r="24" spans="1:4" x14ac:dyDescent="0.25">
      <c r="A24" s="4">
        <v>17</v>
      </c>
      <c r="B24" s="2"/>
      <c r="C24" s="3"/>
      <c r="D24" s="5"/>
    </row>
    <row r="25" spans="1:4" x14ac:dyDescent="0.25">
      <c r="A25" s="4">
        <v>18</v>
      </c>
      <c r="B25" s="2"/>
      <c r="C25" s="3"/>
      <c r="D25" s="5"/>
    </row>
    <row r="26" spans="1:4" x14ac:dyDescent="0.25">
      <c r="A26" s="4">
        <v>19</v>
      </c>
      <c r="B26" s="2"/>
      <c r="C26" s="3"/>
      <c r="D26" s="5"/>
    </row>
    <row r="27" spans="1:4" x14ac:dyDescent="0.25">
      <c r="A27" s="4">
        <v>20</v>
      </c>
      <c r="B27" s="2"/>
      <c r="C27" s="3"/>
      <c r="D27" s="5"/>
    </row>
    <row r="28" spans="1:4" x14ac:dyDescent="0.25">
      <c r="A28" s="4">
        <v>21</v>
      </c>
      <c r="B28" s="2"/>
      <c r="C28" s="3"/>
      <c r="D28" s="5"/>
    </row>
    <row r="29" spans="1:4" x14ac:dyDescent="0.25">
      <c r="A29" s="4">
        <v>22</v>
      </c>
      <c r="B29" s="2"/>
      <c r="C29" s="3"/>
      <c r="D29" s="5"/>
    </row>
    <row r="30" spans="1:4" x14ac:dyDescent="0.25">
      <c r="A30" s="4">
        <v>23</v>
      </c>
      <c r="B30" s="2"/>
      <c r="C30" s="3"/>
      <c r="D30" s="5"/>
    </row>
    <row r="31" spans="1:4" x14ac:dyDescent="0.25">
      <c r="A31" s="4">
        <v>24</v>
      </c>
      <c r="B31" s="2"/>
      <c r="C31" s="3"/>
      <c r="D31" s="5"/>
    </row>
    <row r="32" spans="1:4" x14ac:dyDescent="0.25">
      <c r="A32" s="4">
        <v>25</v>
      </c>
      <c r="B32" s="2"/>
      <c r="C32" s="3"/>
      <c r="D32" s="5"/>
    </row>
    <row r="33" spans="1:4" x14ac:dyDescent="0.25">
      <c r="A33" s="4">
        <v>25</v>
      </c>
      <c r="B33" s="2"/>
      <c r="C33" s="3"/>
      <c r="D33" s="5"/>
    </row>
    <row r="34" spans="1:4" x14ac:dyDescent="0.25">
      <c r="A34" s="4">
        <v>25</v>
      </c>
      <c r="B34" s="2"/>
      <c r="C34" s="3"/>
      <c r="D34" s="5"/>
    </row>
    <row r="35" spans="1:4" x14ac:dyDescent="0.25">
      <c r="A35" s="4">
        <v>25</v>
      </c>
      <c r="B35" s="2"/>
      <c r="C35" s="3"/>
      <c r="D35" s="5"/>
    </row>
    <row r="36" spans="1:4" x14ac:dyDescent="0.25">
      <c r="A36" s="4">
        <v>26</v>
      </c>
      <c r="B36" s="2"/>
      <c r="C36" s="3"/>
      <c r="D36" s="5"/>
    </row>
    <row r="37" spans="1:4" x14ac:dyDescent="0.25">
      <c r="A37" s="4">
        <v>27</v>
      </c>
      <c r="B37" s="2"/>
      <c r="C37" s="3"/>
      <c r="D37" s="5"/>
    </row>
    <row r="38" spans="1:4" x14ac:dyDescent="0.25">
      <c r="A38" s="4">
        <v>28</v>
      </c>
      <c r="B38" s="2"/>
      <c r="C38" s="3"/>
      <c r="D38" s="5"/>
    </row>
    <row r="39" spans="1:4" x14ac:dyDescent="0.25">
      <c r="A39" s="4">
        <v>29</v>
      </c>
      <c r="B39" s="2"/>
      <c r="C39" s="3"/>
      <c r="D39" s="5"/>
    </row>
    <row r="40" spans="1:4" x14ac:dyDescent="0.25">
      <c r="A40" s="4">
        <v>30</v>
      </c>
      <c r="B40" s="2"/>
      <c r="C40" s="3"/>
      <c r="D40" s="5"/>
    </row>
    <row r="41" spans="1:4" x14ac:dyDescent="0.25">
      <c r="A41" s="17">
        <v>30</v>
      </c>
      <c r="B41" s="18"/>
      <c r="C41" s="19"/>
      <c r="D41" s="5"/>
    </row>
    <row r="42" spans="1:4" x14ac:dyDescent="0.25">
      <c r="A42" s="17">
        <v>30</v>
      </c>
      <c r="B42" s="18"/>
      <c r="C42" s="19"/>
      <c r="D42" s="5"/>
    </row>
    <row r="43" spans="1:4" x14ac:dyDescent="0.25">
      <c r="A43" s="17">
        <v>30</v>
      </c>
      <c r="B43" s="18"/>
      <c r="C43" s="19"/>
      <c r="D43" s="5"/>
    </row>
    <row r="44" spans="1:4" x14ac:dyDescent="0.25">
      <c r="A44" s="17">
        <v>30</v>
      </c>
      <c r="B44" s="18"/>
      <c r="C44" s="19"/>
      <c r="D44" s="5"/>
    </row>
    <row r="45" spans="1:4" ht="15.75" thickBot="1" x14ac:dyDescent="0.3">
      <c r="A45" s="6">
        <v>31</v>
      </c>
      <c r="B45" s="7"/>
      <c r="C45" s="8"/>
      <c r="D45" s="9"/>
    </row>
    <row r="46" spans="1:4" ht="15.75" thickBot="1" x14ac:dyDescent="0.3">
      <c r="B46" s="1" t="s">
        <v>6</v>
      </c>
      <c r="C46" s="8">
        <f>SUM(C3:C45)</f>
        <v>0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2</vt:i4>
      </vt:variant>
    </vt:vector>
  </HeadingPairs>
  <TitlesOfParts>
    <vt:vector size="14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JAN!Area_de_impressao</vt:lpstr>
      <vt:lpstr>MAI!Area_de_impressao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Andre Viana Queiroga de Deus</cp:lastModifiedBy>
  <cp:lastPrinted>2015-06-08T17:32:47Z</cp:lastPrinted>
  <dcterms:created xsi:type="dcterms:W3CDTF">2014-07-23T19:01:46Z</dcterms:created>
  <dcterms:modified xsi:type="dcterms:W3CDTF">2015-06-11T18:49:58Z</dcterms:modified>
</cp:coreProperties>
</file>